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ciuffolotti\Documents\2021\GARA_EE_2022-23\GARA_2022\"/>
    </mc:Choice>
  </mc:AlternateContent>
  <xr:revisionPtr revIDLastSave="0" documentId="8_{E6F67E3A-DBBC-4E81-BE74-A66AB1520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agrafica Cliente" sheetId="1" r:id="rId1"/>
    <sheet name="Sedi" sheetId="4" r:id="rId2"/>
    <sheet name="Dettagli sedi 18106" sheetId="3" r:id="rId3"/>
  </sheets>
  <calcPr calcId="191029"/>
</workbook>
</file>

<file path=xl/calcChain.xml><?xml version="1.0" encoding="utf-8"?>
<calcChain xmlns="http://schemas.openxmlformats.org/spreadsheetml/2006/main">
  <c r="B14" i="3" l="1"/>
  <c r="F19" i="3"/>
  <c r="B67" i="4" l="1"/>
  <c r="E13" i="3" l="1"/>
  <c r="E11" i="3"/>
  <c r="E10" i="3"/>
  <c r="E9" i="3"/>
  <c r="E8" i="3"/>
  <c r="E7" i="3"/>
  <c r="E6" i="3"/>
  <c r="E5" i="3"/>
  <c r="E4" i="3"/>
  <c r="E3" i="3"/>
  <c r="E2" i="3"/>
  <c r="D14" i="3" l="1"/>
  <c r="C14" i="3"/>
  <c r="G13" i="3"/>
  <c r="H13" i="3"/>
  <c r="G12" i="3"/>
  <c r="E12" i="3"/>
  <c r="J12" i="3" s="1"/>
  <c r="G11" i="3"/>
  <c r="J11" i="3"/>
  <c r="G10" i="3"/>
  <c r="J10" i="3"/>
  <c r="G9" i="3"/>
  <c r="J9" i="3"/>
  <c r="G8" i="3"/>
  <c r="J8" i="3"/>
  <c r="G7" i="3"/>
  <c r="I7" i="3"/>
  <c r="G6" i="3"/>
  <c r="J6" i="3"/>
  <c r="G5" i="3"/>
  <c r="J5" i="3"/>
  <c r="G4" i="3"/>
  <c r="J4" i="3"/>
  <c r="G3" i="3"/>
  <c r="I3" i="3"/>
  <c r="I2" i="3"/>
  <c r="G2" i="3"/>
  <c r="J2" i="3"/>
  <c r="G1" i="3"/>
  <c r="B15" i="3" l="1"/>
  <c r="I6" i="3"/>
  <c r="I10" i="3"/>
  <c r="C15" i="3"/>
  <c r="D15" i="3"/>
  <c r="H3" i="3"/>
  <c r="I4" i="3"/>
  <c r="H7" i="3"/>
  <c r="I8" i="3"/>
  <c r="H11" i="3"/>
  <c r="H12" i="3"/>
  <c r="I11" i="3"/>
  <c r="I12" i="3"/>
  <c r="H4" i="3"/>
  <c r="H8" i="3"/>
  <c r="J3" i="3"/>
  <c r="H5" i="3"/>
  <c r="J7" i="3"/>
  <c r="H9" i="3"/>
  <c r="H2" i="3"/>
  <c r="I5" i="3"/>
  <c r="H6" i="3"/>
  <c r="I9" i="3"/>
  <c r="H10" i="3"/>
  <c r="I13" i="3"/>
  <c r="J13" i="3"/>
  <c r="E14" i="3"/>
</calcChain>
</file>

<file path=xl/sharedStrings.xml><?xml version="1.0" encoding="utf-8"?>
<sst xmlns="http://schemas.openxmlformats.org/spreadsheetml/2006/main" count="1448" uniqueCount="550">
  <si>
    <t>Sede</t>
  </si>
  <si>
    <t>Ragione_sociale</t>
  </si>
  <si>
    <t>Codice_fiscale</t>
  </si>
  <si>
    <t>P.IVA</t>
  </si>
  <si>
    <t>Indirizzo_legale</t>
  </si>
  <si>
    <t>Comune_legale</t>
  </si>
  <si>
    <t>CAP_legale</t>
  </si>
  <si>
    <t>Provincia_legale</t>
  </si>
  <si>
    <t>Indirizzo_fatturazione</t>
  </si>
  <si>
    <t>Comune_fatturazione</t>
  </si>
  <si>
    <t>CAP_fatturazione</t>
  </si>
  <si>
    <t>Provincia_fatturazione</t>
  </si>
  <si>
    <t>Email_invio_fatturazione</t>
  </si>
  <si>
    <t>Responsabile_amministrativo</t>
  </si>
  <si>
    <t>Indirizzo_e-mail</t>
  </si>
  <si>
    <t>Telefono</t>
  </si>
  <si>
    <t>Fax</t>
  </si>
  <si>
    <t>Rappresentante_legale</t>
  </si>
  <si>
    <t>ACQUAMBIENTE MARCHE S.R.L.</t>
  </si>
  <si>
    <t>02119730428</t>
  </si>
  <si>
    <t>VIA RECANATESE, 27/I</t>
  </si>
  <si>
    <t>CASTELFIDARDO</t>
  </si>
  <si>
    <t>AN</t>
  </si>
  <si>
    <t>f.paoli@acquambientemarche.it; 
d.ciuffolotti@acquambientemarche.it</t>
  </si>
  <si>
    <t>Dr. RICCARDO BORGHETTI</t>
  </si>
  <si>
    <t>r.borghetti@acquambientemarche.it</t>
  </si>
  <si>
    <t>071-782471</t>
  </si>
  <si>
    <t>071-7821802</t>
  </si>
  <si>
    <t>SUDDIVISIONE PER CENTRI DI COSTO</t>
  </si>
  <si>
    <t>Codice</t>
  </si>
  <si>
    <t>Descrizione</t>
  </si>
  <si>
    <t>Gestione degli impianti (REMI)</t>
  </si>
  <si>
    <t>Gestione della rete di distribuzione</t>
  </si>
  <si>
    <t>Servizi generali-potabilizzatore Castreccioni</t>
  </si>
  <si>
    <t>Sollevamento</t>
  </si>
  <si>
    <t>Trasporto</t>
  </si>
  <si>
    <t>Accumulo e Trattamenti</t>
  </si>
  <si>
    <t>Funzioni promiscue di Depurazione (Conduzione Impianti)</t>
  </si>
  <si>
    <t>Depuratore Cerrete Collicelli</t>
  </si>
  <si>
    <t>Depuratore Filottrano</t>
  </si>
  <si>
    <t>Accumulo e Sollevamento</t>
  </si>
  <si>
    <t>11H0</t>
  </si>
  <si>
    <t>Servizi immobiliari</t>
  </si>
  <si>
    <t>Numerazione</t>
  </si>
  <si>
    <t>LOCALITA'</t>
  </si>
  <si>
    <t>RIFERIMENTO</t>
  </si>
  <si>
    <t>CODICE POD</t>
  </si>
  <si>
    <t>Potenza</t>
  </si>
  <si>
    <t>Tipologia</t>
  </si>
  <si>
    <t>Consumo</t>
  </si>
  <si>
    <t>SETTORE</t>
  </si>
  <si>
    <t>FATTORE K</t>
  </si>
  <si>
    <t>UNBUNDLING</t>
  </si>
  <si>
    <t>Tensione</t>
  </si>
  <si>
    <t>OSIMO</t>
  </si>
  <si>
    <t>via CAGIATA</t>
  </si>
  <si>
    <t>CAMPOCAVALLO</t>
  </si>
  <si>
    <t>CAGIATA</t>
  </si>
  <si>
    <t>IT004E00027093</t>
  </si>
  <si>
    <t>MISURATORE 2</t>
  </si>
  <si>
    <t>BT altri usi</t>
  </si>
  <si>
    <t>ACQUA</t>
  </si>
  <si>
    <t>VIA LINGUETTA</t>
  </si>
  <si>
    <t>PADIGLIONE</t>
  </si>
  <si>
    <t>LINGUETTA</t>
  </si>
  <si>
    <t>IT004E00037897</t>
  </si>
  <si>
    <t>MISURATORE</t>
  </si>
  <si>
    <t>VIA CASENUOVE</t>
  </si>
  <si>
    <t>CASENUOVE</t>
  </si>
  <si>
    <t>IT004E00040346</t>
  </si>
  <si>
    <t>CENTRALE SOLLEVAM.</t>
  </si>
  <si>
    <t>MT altri usi</t>
  </si>
  <si>
    <t>via E. MEDI</t>
  </si>
  <si>
    <t>VIA E. MEDI</t>
  </si>
  <si>
    <t>IT004E00038978</t>
  </si>
  <si>
    <t>PROTEZ. CATODICA</t>
  </si>
  <si>
    <t>GAS</t>
  </si>
  <si>
    <t>via PRETOLONE</t>
  </si>
  <si>
    <t>VIA PRETOLONE</t>
  </si>
  <si>
    <t>S.MARIA NUOVA</t>
  </si>
  <si>
    <t>IT004E00040594</t>
  </si>
  <si>
    <t>PROT.CAT.CASTRECC</t>
  </si>
  <si>
    <t xml:space="preserve">SIROLO </t>
  </si>
  <si>
    <t>via ACCESSO SPIAGG.</t>
  </si>
  <si>
    <t>SPIAGG.URBANI</t>
  </si>
  <si>
    <t>IT001E57242588</t>
  </si>
  <si>
    <t>ACQUE REFLUE</t>
  </si>
  <si>
    <t>DEPURAZ.</t>
  </si>
  <si>
    <t>SIROLO</t>
  </si>
  <si>
    <t>VIA BOSCO</t>
  </si>
  <si>
    <t>BOSCO ALTO</t>
  </si>
  <si>
    <t>IT001E57250377</t>
  </si>
  <si>
    <t>via MONTE FREDDO</t>
  </si>
  <si>
    <t>VIA MONTE FREDDO</t>
  </si>
  <si>
    <t>NUMANA</t>
  </si>
  <si>
    <t>IT001E57250849</t>
  </si>
  <si>
    <t>SERBATOIO MONTEFREDDO</t>
  </si>
  <si>
    <t>via CAPO D'ACQUA</t>
  </si>
  <si>
    <t>S.LORENZO</t>
  </si>
  <si>
    <t>S.LORENZO/capodacqua</t>
  </si>
  <si>
    <t>IT001E57256041</t>
  </si>
  <si>
    <t>VIA MOLINI II</t>
  </si>
  <si>
    <t>IT001E04903264</t>
  </si>
  <si>
    <t>LOCALITA BETELICO</t>
  </si>
  <si>
    <t>COPPO</t>
  </si>
  <si>
    <t>IT001E04903259</t>
  </si>
  <si>
    <t>via MONTE CONERO</t>
  </si>
  <si>
    <t>VIA MONTE CONERO</t>
  </si>
  <si>
    <t>FONTE D'OLIO</t>
  </si>
  <si>
    <t>IT001E57256636</t>
  </si>
  <si>
    <t>SERB. FONTEDOLIO</t>
  </si>
  <si>
    <t>via LA FONTE</t>
  </si>
  <si>
    <t>POZZETTO</t>
  </si>
  <si>
    <t>LA FONTE</t>
  </si>
  <si>
    <t>IT001E57256979</t>
  </si>
  <si>
    <t>VIA POZZO1</t>
  </si>
  <si>
    <t>POZZO1</t>
  </si>
  <si>
    <t>IT001E00030620</t>
  </si>
  <si>
    <t>POZZO N.1 SOLL.F.OLIO</t>
  </si>
  <si>
    <t>via FONTE ANTICA</t>
  </si>
  <si>
    <t>MARCELLI</t>
  </si>
  <si>
    <t>FONTE ANTICA</t>
  </si>
  <si>
    <t>IT001E57283859</t>
  </si>
  <si>
    <t>via LITORANEA</t>
  </si>
  <si>
    <t>VIA LITORANEA</t>
  </si>
  <si>
    <t>IT001E00030523</t>
  </si>
  <si>
    <t>via VENEZIA</t>
  </si>
  <si>
    <t>VIA VENEZIA</t>
  </si>
  <si>
    <t>IT001E00245546</t>
  </si>
  <si>
    <t>VIA LORETO</t>
  </si>
  <si>
    <t xml:space="preserve"> VIA LORETO</t>
  </si>
  <si>
    <t>IT001E57240435</t>
  </si>
  <si>
    <t>via VAL CASTAGNO</t>
  </si>
  <si>
    <t>SVARCHI</t>
  </si>
  <si>
    <t>VAL CASTAGNO/GINESTRE</t>
  </si>
  <si>
    <t>IT001E62013307</t>
  </si>
  <si>
    <t>piazza dei GIRASOLI</t>
  </si>
  <si>
    <t>GIRASOLI/CILIEGI</t>
  </si>
  <si>
    <t>IT001E48282210</t>
  </si>
  <si>
    <t>via MONTE ALBANO</t>
  </si>
  <si>
    <t>MONTE ALBANO</t>
  </si>
  <si>
    <t>IT001E57292037</t>
  </si>
  <si>
    <t>via MARINA II</t>
  </si>
  <si>
    <t>VIA MARINA II</t>
  </si>
  <si>
    <t>IT001E57292139</t>
  </si>
  <si>
    <t>SERB. INTERRATO SOPRANI</t>
  </si>
  <si>
    <t>VAL CASTAGNO/SN</t>
  </si>
  <si>
    <t>IT001E57255211</t>
  </si>
  <si>
    <t>via DEL GOLFO</t>
  </si>
  <si>
    <t>PORTO</t>
  </si>
  <si>
    <t>VIA DEL GOLFO</t>
  </si>
  <si>
    <t>IT001E57292403</t>
  </si>
  <si>
    <t>via MUSONE</t>
  </si>
  <si>
    <t>VILLA POTICCIO</t>
  </si>
  <si>
    <t xml:space="preserve"> VIA MUSONE</t>
  </si>
  <si>
    <t>DEPURATORE</t>
  </si>
  <si>
    <t>CONTRADA CON MIRANO VITTORIA</t>
  </si>
  <si>
    <t>CON MIRANO VITTORIA</t>
  </si>
  <si>
    <t>SELVA</t>
  </si>
  <si>
    <t>IT001E57331929</t>
  </si>
  <si>
    <t>PROTEZ.CATODICA</t>
  </si>
  <si>
    <t>via RECANATESE</t>
  </si>
  <si>
    <t>CERRETANO</t>
  </si>
  <si>
    <t>VIA RECANATESE SNC</t>
  </si>
  <si>
    <t>IT001E55143964</t>
  </si>
  <si>
    <t>UFFICI-SEDE-NUOVA</t>
  </si>
  <si>
    <t>FUNZ.</t>
  </si>
  <si>
    <t>via GIOLITTI A.</t>
  </si>
  <si>
    <t>S.ROCCHETTO</t>
  </si>
  <si>
    <t>GIOLITTI</t>
  </si>
  <si>
    <t>IT001E57333242</t>
  </si>
  <si>
    <t>CABINA GAS NUMANA</t>
  </si>
  <si>
    <t>CONTRADA CON CAMPOGRASSO</t>
  </si>
  <si>
    <t>CON CAMPOGRASSO</t>
  </si>
  <si>
    <t>IT001E57334624</t>
  </si>
  <si>
    <t>VIA IESINA</t>
  </si>
  <si>
    <t>VIA JESINA 25</t>
  </si>
  <si>
    <t>IT001E56312536</t>
  </si>
  <si>
    <t>CENTRALE INTERRATA</t>
  </si>
  <si>
    <t>FILOTTRANO</t>
  </si>
  <si>
    <t>VIA ACHILLE GRANDI</t>
  </si>
  <si>
    <t>VIA GRANDI A.</t>
  </si>
  <si>
    <t>ZONA INDUSTRIA</t>
  </si>
  <si>
    <t>IT001E58181527</t>
  </si>
  <si>
    <t>MAGAZZINO-SEDE</t>
  </si>
  <si>
    <t>via TORNAZZANO</t>
  </si>
  <si>
    <t>TORNAZZANO</t>
  </si>
  <si>
    <t>IT001E58260959</t>
  </si>
  <si>
    <t>VIA PIAZZA CAVOUR</t>
  </si>
  <si>
    <t>PZA CAVOUR  6</t>
  </si>
  <si>
    <t>CENTRO</t>
  </si>
  <si>
    <t>IT001E58264208</t>
  </si>
  <si>
    <t>SERB.PENS. CAPOLUOGO</t>
  </si>
  <si>
    <t>via CARPINETO</t>
  </si>
  <si>
    <t>VIA CARPINETO 3</t>
  </si>
  <si>
    <t>IT001E55110777</t>
  </si>
  <si>
    <t>STACCO CARPINETO</t>
  </si>
  <si>
    <t>via CAMPETELLA</t>
  </si>
  <si>
    <t>CAMPETELLA</t>
  </si>
  <si>
    <t>IT001E58264344</t>
  </si>
  <si>
    <t>VIA LEGALASINO</t>
  </si>
  <si>
    <t>MONTORO</t>
  </si>
  <si>
    <t>LEGALASINO</t>
  </si>
  <si>
    <t>IT001E48272295</t>
  </si>
  <si>
    <t xml:space="preserve">CABINA GAS  </t>
  </si>
  <si>
    <t>VIA SS362</t>
  </si>
  <si>
    <t>S.S. 362</t>
  </si>
  <si>
    <t>IT001E56333734</t>
  </si>
  <si>
    <t>CINGOLI</t>
  </si>
  <si>
    <t>frazione COLOGNOLA</t>
  </si>
  <si>
    <t>STRADA</t>
  </si>
  <si>
    <t xml:space="preserve"> FRAZ. COLOGNOLA</t>
  </si>
  <si>
    <t>IT001E56261849</t>
  </si>
  <si>
    <t>PROTEZ.  CATODICA</t>
  </si>
  <si>
    <t>LOCALITA MOSCOSI LOC ISOLA</t>
  </si>
  <si>
    <t xml:space="preserve">MOSCOSI LOC ISOLA </t>
  </si>
  <si>
    <t>IT016E00002512</t>
  </si>
  <si>
    <t>DEBATTERIZZATORE</t>
  </si>
  <si>
    <t>LOCALITA CERRETE COLLIC</t>
  </si>
  <si>
    <t>CERRETE COLLICELLI</t>
  </si>
  <si>
    <t>IT001E04088027</t>
  </si>
  <si>
    <t>LOCALITA LOC. AVENALE</t>
  </si>
  <si>
    <t>AVENALE</t>
  </si>
  <si>
    <t>LOC. AVENALE</t>
  </si>
  <si>
    <t>IT001E55149922</t>
  </si>
  <si>
    <t>DEPU. AVENALE</t>
  </si>
  <si>
    <t>IT001E55149923</t>
  </si>
  <si>
    <t>VIA STRADA</t>
  </si>
  <si>
    <t>CASTRECCIONI</t>
  </si>
  <si>
    <t>IT001E00213035</t>
  </si>
  <si>
    <t>POTABILIZZ. CASTRECC.</t>
  </si>
  <si>
    <t>CONTRADA CON PIAN DEI CONTI</t>
  </si>
  <si>
    <t>PIAN DEI CONTI</t>
  </si>
  <si>
    <t>IT001E60433482</t>
  </si>
  <si>
    <t>SERB.DI ACCUMULO</t>
  </si>
  <si>
    <t>via CERQUETELLI G</t>
  </si>
  <si>
    <t>VIA CERQUETELLI</t>
  </si>
  <si>
    <t>CAPPUCCINI</t>
  </si>
  <si>
    <t>IT001E58683973</t>
  </si>
  <si>
    <t>SOLLEV.IDRICO + SERB.</t>
  </si>
  <si>
    <t>VIA FRAZIONE COLOGNOLA</t>
  </si>
  <si>
    <t>IT001E58567341</t>
  </si>
  <si>
    <t>VIA FRAZIONE POZZO</t>
  </si>
  <si>
    <t>FRAZ. POZZO ALTO</t>
  </si>
  <si>
    <t>IT001E58535527</t>
  </si>
  <si>
    <t>PIANE TROSCIONE</t>
  </si>
  <si>
    <t>IT001E55085072</t>
  </si>
  <si>
    <t>via VILLA POZZO</t>
  </si>
  <si>
    <t>VILLA POZZO</t>
  </si>
  <si>
    <t>IT001E00030682</t>
  </si>
  <si>
    <t>via VALCARECCE</t>
  </si>
  <si>
    <t>VALCARECCE</t>
  </si>
  <si>
    <t>IT001E00030684</t>
  </si>
  <si>
    <t>SOLLEV.IDRICO \ SORG.CREVALCORE</t>
  </si>
  <si>
    <t>LOCALITA RANGORE</t>
  </si>
  <si>
    <t>RANGORE</t>
  </si>
  <si>
    <t>IT001E48469552</t>
  </si>
  <si>
    <t>LOCALITA CERQUETANA</t>
  </si>
  <si>
    <t>CERQUETANA</t>
  </si>
  <si>
    <t>IT001E48444287</t>
  </si>
  <si>
    <t>viale I MAGGIO</t>
  </si>
  <si>
    <t>VIALE 1° MAGGIO</t>
  </si>
  <si>
    <t>IT001E49618184</t>
  </si>
  <si>
    <t>STACCO CAMERANO</t>
  </si>
  <si>
    <t>MOSCOSI LOC ISOLA 9999</t>
  </si>
  <si>
    <t>IT016E00031963</t>
  </si>
  <si>
    <t>VIA BOLOGNA</t>
  </si>
  <si>
    <t>IT001E49577883</t>
  </si>
  <si>
    <t>VIA MAZZINI G</t>
  </si>
  <si>
    <t>VIA MAZZINI</t>
  </si>
  <si>
    <t>IT001E58540514</t>
  </si>
  <si>
    <t>UFF. UTENT.CING.</t>
  </si>
  <si>
    <t>POZZO VALCARECCE</t>
  </si>
  <si>
    <t>IT001E49471037</t>
  </si>
  <si>
    <t>SOLLEV.IDRICO \POZZO</t>
  </si>
  <si>
    <t>contrada S VENANZO</t>
  </si>
  <si>
    <t>SAN VENANZO</t>
  </si>
  <si>
    <t>IT001E51197383</t>
  </si>
  <si>
    <t>CONTRADA BORGATA/BORGO S LORENZO</t>
  </si>
  <si>
    <t>VIA BORGO S.LORENZO</t>
  </si>
  <si>
    <t>CARCIOLE</t>
  </si>
  <si>
    <t>IT001E49452329</t>
  </si>
  <si>
    <t>via PARCO LANARI</t>
  </si>
  <si>
    <t>PARCO LANARI</t>
  </si>
  <si>
    <t>IT001E51177561</t>
  </si>
  <si>
    <t>LOCALITA LOC. VILLA STRADA S0</t>
  </si>
  <si>
    <t>LOC. VILLA STRADA S0</t>
  </si>
  <si>
    <t>IT001E51190710</t>
  </si>
  <si>
    <t>LOCALITA LOC. VILLA STRADA S1</t>
  </si>
  <si>
    <t>valle</t>
  </si>
  <si>
    <t>LOC. VILLA STRADA S2</t>
  </si>
  <si>
    <t>IT001E51190706</t>
  </si>
  <si>
    <t>LOCALITA LOC. VILLA STRADA S2</t>
  </si>
  <si>
    <t>pian martino</t>
  </si>
  <si>
    <t>LOC. VILLA STRADA S1</t>
  </si>
  <si>
    <t>IT001E51190701</t>
  </si>
  <si>
    <t>via FIUMICELLO</t>
  </si>
  <si>
    <t>VIA FIUMICELLO</t>
  </si>
  <si>
    <t>IT001E55163751</t>
  </si>
  <si>
    <t>VIA VENEZIA II</t>
  </si>
  <si>
    <t>IT001E49530303</t>
  </si>
  <si>
    <t>VIA CERRETE COLLICELLI, SN</t>
  </si>
  <si>
    <t>SERB. CERRETE COLLICELLI, SN</t>
  </si>
  <si>
    <t>IT001E54986523</t>
  </si>
  <si>
    <t>APIRO</t>
  </si>
  <si>
    <t>CONTRADA FORNACI, 6</t>
  </si>
  <si>
    <t>SAN VICINO</t>
  </si>
  <si>
    <t>IT001E55009729</t>
  </si>
  <si>
    <t>FILENI</t>
  </si>
  <si>
    <t>IT001E54948997</t>
  </si>
  <si>
    <t>VIA DELL'ARTIGIANATO</t>
  </si>
  <si>
    <t>CAIN</t>
  </si>
  <si>
    <t>IT001E54884528</t>
  </si>
  <si>
    <t>VIA DELLE INDUSTRIE</t>
  </si>
  <si>
    <t>CIAN</t>
  </si>
  <si>
    <t>IT001E54884527</t>
  </si>
  <si>
    <t>VIA DEL VIVAIO</t>
  </si>
  <si>
    <t>IT001E54920839</t>
  </si>
  <si>
    <t xml:space="preserve"> Ipotesi di consumo </t>
  </si>
  <si>
    <t>Previsione periodo</t>
  </si>
  <si>
    <t>F1</t>
  </si>
  <si>
    <t>F2</t>
  </si>
  <si>
    <t>F3</t>
  </si>
  <si>
    <t>Totale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</si>
  <si>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</si>
  <si>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</si>
  <si>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</si>
  <si>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</si>
  <si>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</si>
  <si>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</si>
  <si>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</si>
  <si>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</si>
  <si>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</si>
  <si>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</si>
  <si>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</si>
  <si>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gennaio</t>
  </si>
  <si>
    <t>Ripartizione</t>
  </si>
  <si>
    <t xml:space="preserve">                                    Dettagli</t>
  </si>
  <si>
    <t>POD</t>
  </si>
  <si>
    <t>VEDI FOGLIO SEDI</t>
  </si>
  <si>
    <t>Ragione sociale</t>
  </si>
  <si>
    <t>Indirizzo Prelievo</t>
  </si>
  <si>
    <t>Località</t>
  </si>
  <si>
    <t>Cap</t>
  </si>
  <si>
    <t>Provincia</t>
  </si>
  <si>
    <t>Inizio fornitura</t>
  </si>
  <si>
    <t>Fine fornitura</t>
  </si>
  <si>
    <t>MASSIMO PALAZZESI</t>
  </si>
  <si>
    <t>IT001E74437258</t>
  </si>
  <si>
    <t>AMPLIAMENTO DEPURATORE</t>
  </si>
  <si>
    <t>LOCALITA PIANE TROSCIONE</t>
  </si>
  <si>
    <t>COMUNE</t>
  </si>
  <si>
    <t>Indirizzo sito</t>
  </si>
  <si>
    <t>TOT</t>
  </si>
  <si>
    <t>kWh</t>
  </si>
  <si>
    <t>Note</t>
  </si>
  <si>
    <t>PALAZZO COMUNALE</t>
  </si>
  <si>
    <t>COMUNE SIROLO</t>
  </si>
  <si>
    <t>IT001E04833232</t>
  </si>
  <si>
    <t>Piazza Giov.da Sirolo, n. 1</t>
  </si>
  <si>
    <t>0102/13/172</t>
  </si>
  <si>
    <t>Sirolo</t>
  </si>
  <si>
    <t>TEATRO CORTESI</t>
  </si>
  <si>
    <t>IT001E04903268</t>
  </si>
  <si>
    <t>via Torrione, n. 3</t>
  </si>
  <si>
    <t>0105/13/172</t>
  </si>
  <si>
    <t>BANDA MUSICALE</t>
  </si>
  <si>
    <t>IT001E04920681</t>
  </si>
  <si>
    <t>via Torrione, n. 15</t>
  </si>
  <si>
    <t>LOCALE SCOUT</t>
  </si>
  <si>
    <t>IT001E55019382</t>
  </si>
  <si>
    <t>via Piave, n. 9</t>
  </si>
  <si>
    <t>EX scuola infanzia</t>
  </si>
  <si>
    <t>IT001E04608386</t>
  </si>
  <si>
    <t>via Giulietti, n. 74</t>
  </si>
  <si>
    <t>NUOVA SC.INFANZIA</t>
  </si>
  <si>
    <t>IT001E54898381</t>
  </si>
  <si>
    <t>via Moricone s.n.</t>
  </si>
  <si>
    <t>0401/13/170</t>
  </si>
  <si>
    <t>nuova sc. PRIMARIA</t>
  </si>
  <si>
    <t>IT001E04920680</t>
  </si>
  <si>
    <t>P.zza del Municipio, n. 3 bis</t>
  </si>
  <si>
    <t>ex scuola S.LORENZO</t>
  </si>
  <si>
    <t>IT001E04608391</t>
  </si>
  <si>
    <t>Via S. Lorenzo, n. 20</t>
  </si>
  <si>
    <t>SCUOLA MEDIA</t>
  </si>
  <si>
    <t>IT001E04608390</t>
  </si>
  <si>
    <t>Piazza del Municipio, n. 3</t>
  </si>
  <si>
    <t>0402/13/173</t>
  </si>
  <si>
    <t>PALESTRA SC. MEDIA</t>
  </si>
  <si>
    <t>IT001E55018402</t>
  </si>
  <si>
    <t>Piazza del Municipio, snc</t>
  </si>
  <si>
    <t>BIBLIOTECA</t>
  </si>
  <si>
    <t>IT001E04903263</t>
  </si>
  <si>
    <t>Via Giulietti, n. 70</t>
  </si>
  <si>
    <t>0502/13/281</t>
  </si>
  <si>
    <t>TEATRO ALLE CAVE</t>
  </si>
  <si>
    <t>IT001E04903265</t>
  </si>
  <si>
    <t>via Monte Conero sn</t>
  </si>
  <si>
    <t>0502/13/170</t>
  </si>
  <si>
    <t>I.A.T.</t>
  </si>
  <si>
    <t>IT001E57255700</t>
  </si>
  <si>
    <t>Piazza Vittorio Veneto, n. 6</t>
  </si>
  <si>
    <t>0701/13/170</t>
  </si>
  <si>
    <t>AUTORIMESSA</t>
  </si>
  <si>
    <t>IT001E04920679</t>
  </si>
  <si>
    <t>Viale I Maggio sn</t>
  </si>
  <si>
    <t>1005/13/170</t>
  </si>
  <si>
    <t>SBARRA S.MICHELE</t>
  </si>
  <si>
    <t>IT001E04903267</t>
  </si>
  <si>
    <t>via S. Michele, sn</t>
  </si>
  <si>
    <t>1005/13/171</t>
  </si>
  <si>
    <t>N.U. "stalla"</t>
  </si>
  <si>
    <t>IT001E04920682</t>
  </si>
  <si>
    <t>via Torrione, n. 11</t>
  </si>
  <si>
    <t>0903/13/170</t>
  </si>
  <si>
    <t>ASILO NIDO</t>
  </si>
  <si>
    <t>IT001E04608385</t>
  </si>
  <si>
    <t>Via Coppo, n. 42</t>
  </si>
  <si>
    <t>1201/13/171</t>
  </si>
  <si>
    <t>EX OSP.S.MICHELE</t>
  </si>
  <si>
    <t>IT001E54979221</t>
  </si>
  <si>
    <t>via Marconi, n. 1</t>
  </si>
  <si>
    <t>1205/13/280</t>
  </si>
  <si>
    <t>IT001E57256486</t>
  </si>
  <si>
    <t>via Moriconi, snc</t>
  </si>
  <si>
    <t>CAMPO DA CALCIO</t>
  </si>
  <si>
    <t>IT001E48202210</t>
  </si>
  <si>
    <t>via Coppo, snc</t>
  </si>
  <si>
    <t>9901/02/31</t>
  </si>
  <si>
    <t>IT001E04537227</t>
  </si>
  <si>
    <t>Via Saletto sn</t>
  </si>
  <si>
    <t>1005/13/172</t>
  </si>
  <si>
    <t>IT001E04537219</t>
  </si>
  <si>
    <t>Via Monte Grappa sn</t>
  </si>
  <si>
    <t>IT001E04537215</t>
  </si>
  <si>
    <t>Via Molini II sn</t>
  </si>
  <si>
    <t>IT001E04537217</t>
  </si>
  <si>
    <t>Via Monte Conero sn</t>
  </si>
  <si>
    <t>IT001E04537218</t>
  </si>
  <si>
    <t>IT001E04537216</t>
  </si>
  <si>
    <t>IT001E04537207</t>
  </si>
  <si>
    <t>Via La Forma sn</t>
  </si>
  <si>
    <t>IT001E04537209</t>
  </si>
  <si>
    <t>Via Le Vigne sn</t>
  </si>
  <si>
    <t>IT001E04537229</t>
  </si>
  <si>
    <t>Via Vanvitelli sn</t>
  </si>
  <si>
    <t>IT001E04537221</t>
  </si>
  <si>
    <t>Via Peschiera sn</t>
  </si>
  <si>
    <t>IT001E04537225</t>
  </si>
  <si>
    <t>Via San Lorenzo sn</t>
  </si>
  <si>
    <t>IT001E04537226</t>
  </si>
  <si>
    <t>IT001E04537192</t>
  </si>
  <si>
    <t>Via del Bosco sn</t>
  </si>
  <si>
    <t>IT001E04537228</t>
  </si>
  <si>
    <t>Via del'Ulivo 1</t>
  </si>
  <si>
    <t>IT001E04537199</t>
  </si>
  <si>
    <t>Via Fonte d'Olio sn</t>
  </si>
  <si>
    <t>IT001E04537193</t>
  </si>
  <si>
    <t>Via Buenos Aires sn</t>
  </si>
  <si>
    <t>IT001E04537204</t>
  </si>
  <si>
    <t>Via Gramsci 15</t>
  </si>
  <si>
    <t>IT001E04537194</t>
  </si>
  <si>
    <t>Via Cave sn</t>
  </si>
  <si>
    <t>IT001E04537210</t>
  </si>
  <si>
    <t>Via Maestrale sn</t>
  </si>
  <si>
    <t>IT001E04537223</t>
  </si>
  <si>
    <t>Via Sant'Antonio sn</t>
  </si>
  <si>
    <t>IT001E04537212</t>
  </si>
  <si>
    <t>Via Molini I sn</t>
  </si>
  <si>
    <t>IT001E04537197</t>
  </si>
  <si>
    <t>Via Cupetta sn</t>
  </si>
  <si>
    <t>IT001E04537200</t>
  </si>
  <si>
    <t>Via del Gelso sn</t>
  </si>
  <si>
    <t>IT001E04537214</t>
  </si>
  <si>
    <t>Via Molini II sn (rotatoria Pini)</t>
  </si>
  <si>
    <t>IT001E04537198</t>
  </si>
  <si>
    <t>Via Diaz Armando sn</t>
  </si>
  <si>
    <t>IT001E04537220</t>
  </si>
  <si>
    <t>Piazza del Municipio sn</t>
  </si>
  <si>
    <t>IT001E04537208</t>
  </si>
  <si>
    <t>Via del Lavoro sn</t>
  </si>
  <si>
    <t>IT001E04537201</t>
  </si>
  <si>
    <t>Piazza Giovanni da Sirolo sn</t>
  </si>
  <si>
    <t>IT001E04537196</t>
  </si>
  <si>
    <t>Via Coppo sn</t>
  </si>
  <si>
    <t>IT001E04537224</t>
  </si>
  <si>
    <t>Via San Lorenzo sn (ex Lavatoio)</t>
  </si>
  <si>
    <t>IT001E04537195</t>
  </si>
  <si>
    <t>Via Cavour sn</t>
  </si>
  <si>
    <t>IT001E04537205</t>
  </si>
  <si>
    <t>Via Grilli sn</t>
  </si>
  <si>
    <t>IT001E04537202</t>
  </si>
  <si>
    <t>Via Giulietti sn</t>
  </si>
  <si>
    <t>IT001E04537211</t>
  </si>
  <si>
    <t>Via Manzoni sn</t>
  </si>
  <si>
    <t>IT001E04537230</t>
  </si>
  <si>
    <t>Piazza V.Veneto sn</t>
  </si>
  <si>
    <t>IT001E54963655</t>
  </si>
  <si>
    <t>via SNC</t>
  </si>
  <si>
    <t>IT001E48097351</t>
  </si>
  <si>
    <t>Via Monte Freddo (Taunus 3)</t>
  </si>
  <si>
    <t>IT001E04903261</t>
  </si>
  <si>
    <t>Via Coppo (ex polisport.e Calcio)</t>
  </si>
  <si>
    <t>IT001E04903262</t>
  </si>
  <si>
    <t>Via Dante sn</t>
  </si>
  <si>
    <t>IT001E48002789</t>
  </si>
  <si>
    <t>via del Gelso sn (p.zza Vaselli)</t>
  </si>
  <si>
    <t>IT001E04903260</t>
  </si>
  <si>
    <t>via Cilea F. sn (ex sbarra)</t>
  </si>
  <si>
    <t>IT001E55220892</t>
  </si>
  <si>
    <t>via Marconi SNC</t>
  </si>
  <si>
    <t>IT001E55108049</t>
  </si>
  <si>
    <t>via S. Francesco,30 (Rotatoria)</t>
  </si>
  <si>
    <t>IT001E55111490</t>
  </si>
  <si>
    <t>via Mulini, 16</t>
  </si>
  <si>
    <t>IT001E55043225</t>
  </si>
  <si>
    <t>Via Saletto snc</t>
  </si>
  <si>
    <t>IT001E55166360</t>
  </si>
  <si>
    <t>IT001E55005246</t>
  </si>
  <si>
    <t>Via Cave snc</t>
  </si>
  <si>
    <t>IT001E55005248</t>
  </si>
  <si>
    <t>Via Ancarano snc</t>
  </si>
  <si>
    <t>IT001E55005250</t>
  </si>
  <si>
    <t>Via Betelico, 25</t>
  </si>
  <si>
    <t>IT001E55005256</t>
  </si>
  <si>
    <t>Via Montefreddo, 2</t>
  </si>
  <si>
    <t>IT001E55005257</t>
  </si>
  <si>
    <t>via Piani d'Aspio, 5</t>
  </si>
  <si>
    <t>IT001E54928845</t>
  </si>
  <si>
    <t>lottizzazione Le Querce - via V snc</t>
  </si>
  <si>
    <t>IT001E54898318</t>
  </si>
  <si>
    <t>via Molini I (zona Archeologica)</t>
  </si>
  <si>
    <t>BTI.P.</t>
  </si>
  <si>
    <t>00268450426</t>
  </si>
  <si>
    <t>00349870428</t>
  </si>
  <si>
    <t>PIAZZA G. DA SIROLO, 1</t>
  </si>
  <si>
    <t>UFBU76</t>
  </si>
  <si>
    <t>FORASTIERI DOTT.SSA FEDERICA</t>
  </si>
  <si>
    <t>protocollo@comune.sirolo.an.it</t>
  </si>
  <si>
    <t>0719330572</t>
  </si>
  <si>
    <t>0719331036</t>
  </si>
  <si>
    <t>MOSCHELLA DOTT. FILIPPO</t>
  </si>
  <si>
    <t>Consumi 2019</t>
  </si>
  <si>
    <t>Consumi 2020</t>
  </si>
  <si>
    <t>Comune Sirolo</t>
  </si>
  <si>
    <t>IT001E75280939</t>
  </si>
  <si>
    <t>IT001E75284819</t>
  </si>
  <si>
    <t>1-71</t>
  </si>
  <si>
    <t>72-146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</si>
</sst>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General"/>
    <numFmt numFmtId="166" formatCode="General_)"/>
    <numFmt numFmtId="167" formatCode="0_ ;\-0\ "/>
    <numFmt numFmtId="168" formatCode="_-* #,##0_-;\-* #,##0_-;_-* &quot;-&quot;??_-;_-@_-"/>
    <numFmt numFmtId="169" formatCode="#,##0_);\(#,##0\)"/>
    <numFmt numFmtId="170" formatCode="#,##0.0_);\(#,##0.0\)"/>
    <numFmt numFmtId="171" formatCode="_-* #,##0.0_-;\-* #,##0.0_-;_-* &quot;-&quot;_-;_-@_-"/>
    <numFmt numFmtId="172" formatCode="_-[$€-2]\ * #,##0.00_-;\-[$€-2]\ * #,##0.00_-;_-[$€-2]\ * &quot;-&quot;??_-"/>
    <numFmt numFmtId="173" formatCode="[$€]&quot; &quot;#,##0.00&quot; &quot;;&quot;-&quot;[$€]&quot; &quot;#,##0.00&quot; &quot;;[$€]&quot; -&quot;#&quot; &quot;;@&quot; &quot;"/>
    <numFmt numFmtId="174" formatCode="[$-410]0%"/>
    <numFmt numFmtId="175" formatCode="#,##0&quot; &quot;;&quot;-&quot;#,##0&quot; &quot;;&quot; - &quot;;@&quot; &quot;"/>
    <numFmt numFmtId="176" formatCode="#,##0.00&quot; &quot;;&quot;-&quot;#,##0.00&quot; &quot;;&quot; -&quot;#&quot; &quot;;@&quot; &quot;"/>
    <numFmt numFmtId="177" formatCode="[$€-410]&quot; &quot;#,##0.00;[Red]&quot;-&quot;[$€-410]&quot; &quot;#,##0.00"/>
    <numFmt numFmtId="178" formatCode="_-[$€-410]\ * #,##0.00_-;\-[$€-410]\ * #,##0.00_-;_-[$€-410]\ * &quot;-&quot;??_-;_-@_-"/>
    <numFmt numFmtId="179" formatCode="_-&quot;L.&quot;\ * #,##0.00_-;\-&quot;L.&quot;\ * #,##0.00_-;_-&quot;L.&quot;\ * &quot;-&quot;??_-;_-@_-"/>
  </numFmts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1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u/>
      <sz val="10"/>
      <color rgb="FF0000FF"/>
      <name val="Arial"/>
      <family val="2"/>
    </font>
    <font>
      <u/>
      <sz val="8"/>
      <color rgb="FF0000FF"/>
      <name val="Arial"/>
      <family val="2"/>
    </font>
    <font>
      <b/>
      <i/>
      <sz val="16"/>
      <color theme="1"/>
      <name val="Arial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color rgb="FF000000"/>
      <name val="Times New Roman"/>
      <family val="1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indexed="56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Calibri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indexed="56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Courie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165" fontId="1" fillId="0" borderId="0"/>
    <xf numFmtId="165" fontId="2" fillId="0" borderId="0"/>
    <xf numFmtId="0" fontId="4" fillId="0" borderId="0" applyNumberForma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/>
    <xf numFmtId="165" fontId="1" fillId="4" borderId="0"/>
    <xf numFmtId="165" fontId="1" fillId="5" borderId="0"/>
    <xf numFmtId="165" fontId="1" fillId="6" borderId="0"/>
    <xf numFmtId="165" fontId="1" fillId="7" borderId="0"/>
    <xf numFmtId="165" fontId="1" fillId="8" borderId="0"/>
    <xf numFmtId="165" fontId="1" fillId="9" borderId="0"/>
    <xf numFmtId="165" fontId="1" fillId="10" borderId="0"/>
    <xf numFmtId="165" fontId="1" fillId="11" borderId="0"/>
    <xf numFmtId="165" fontId="1" fillId="12" borderId="0"/>
    <xf numFmtId="165" fontId="1" fillId="7" borderId="0"/>
    <xf numFmtId="165" fontId="1" fillId="10" borderId="0"/>
    <xf numFmtId="165" fontId="1" fillId="13" borderId="0"/>
    <xf numFmtId="165" fontId="12" fillId="14" borderId="0"/>
    <xf numFmtId="165" fontId="12" fillId="11" borderId="0"/>
    <xf numFmtId="165" fontId="12" fillId="12" borderId="0"/>
    <xf numFmtId="165" fontId="12" fillId="15" borderId="0"/>
    <xf numFmtId="165" fontId="12" fillId="16" borderId="0"/>
    <xf numFmtId="165" fontId="12" fillId="17" borderId="0"/>
    <xf numFmtId="165" fontId="13" fillId="18" borderId="3"/>
    <xf numFmtId="165" fontId="14" fillId="0" borderId="4"/>
    <xf numFmtId="165" fontId="15" fillId="19" borderId="5"/>
    <xf numFmtId="165" fontId="16" fillId="0" borderId="0"/>
    <xf numFmtId="165" fontId="16" fillId="0" borderId="0"/>
    <xf numFmtId="165" fontId="17" fillId="0" borderId="0"/>
    <xf numFmtId="165" fontId="17" fillId="0" borderId="0"/>
    <xf numFmtId="165" fontId="16" fillId="0" borderId="0"/>
    <xf numFmtId="165" fontId="12" fillId="20" borderId="0"/>
    <xf numFmtId="165" fontId="12" fillId="21" borderId="0"/>
    <xf numFmtId="165" fontId="12" fillId="22" borderId="0"/>
    <xf numFmtId="165" fontId="12" fillId="15" borderId="0"/>
    <xf numFmtId="165" fontId="12" fillId="16" borderId="0"/>
    <xf numFmtId="165" fontId="12" fillId="23" borderId="0"/>
    <xf numFmtId="173" fontId="1" fillId="0" borderId="0"/>
    <xf numFmtId="173" fontId="11" fillId="0" borderId="0"/>
    <xf numFmtId="174" fontId="1" fillId="0" borderId="0"/>
    <xf numFmtId="0" fontId="18" fillId="0" borderId="0">
      <alignment horizontal="center"/>
    </xf>
    <xf numFmtId="0" fontId="18" fillId="0" borderId="0">
      <alignment horizontal="center" textRotation="90"/>
    </xf>
    <xf numFmtId="165" fontId="19" fillId="9" borderId="3"/>
    <xf numFmtId="175" fontId="11" fillId="0" borderId="0"/>
    <xf numFmtId="41" fontId="6" fillId="0" borderId="0" applyFont="0" applyFill="0" applyBorder="0" applyAlignment="0" applyProtection="0"/>
    <xf numFmtId="176" fontId="11" fillId="0" borderId="0"/>
    <xf numFmtId="176" fontId="11" fillId="0" borderId="0"/>
    <xf numFmtId="165" fontId="20" fillId="24" borderId="0"/>
    <xf numFmtId="165" fontId="21" fillId="0" borderId="6">
      <alignment vertical="center"/>
    </xf>
    <xf numFmtId="165" fontId="1" fillId="0" borderId="0"/>
    <xf numFmtId="165" fontId="1" fillId="0" borderId="0"/>
    <xf numFmtId="165" fontId="11" fillId="0" borderId="0"/>
    <xf numFmtId="165" fontId="1" fillId="0" borderId="0"/>
    <xf numFmtId="165" fontId="11" fillId="25" borderId="7"/>
    <xf numFmtId="165" fontId="22" fillId="18" borderId="8"/>
    <xf numFmtId="0" fontId="23" fillId="0" borderId="0"/>
    <xf numFmtId="177" fontId="23" fillId="0" borderId="0"/>
    <xf numFmtId="165" fontId="24" fillId="0" borderId="0"/>
    <xf numFmtId="165" fontId="25" fillId="0" borderId="0"/>
    <xf numFmtId="165" fontId="26" fillId="0" borderId="9"/>
    <xf numFmtId="165" fontId="27" fillId="0" borderId="10"/>
    <xf numFmtId="165" fontId="28" fillId="0" borderId="11"/>
    <xf numFmtId="165" fontId="28" fillId="0" borderId="0"/>
    <xf numFmtId="165" fontId="29" fillId="0" borderId="0"/>
    <xf numFmtId="165" fontId="30" fillId="0" borderId="12"/>
    <xf numFmtId="165" fontId="31" fillId="5" borderId="0"/>
    <xf numFmtId="165" fontId="32" fillId="6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41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77">
    <xf numFmtId="0" fontId="0" fillId="0" borderId="0" xfId="0"/>
    <xf numFmtId="165" fontId="1" fillId="2" borderId="1" xfId="1" applyFill="1" applyBorder="1" applyAlignment="1">
      <alignment horizontal="right"/>
    </xf>
    <xf numFmtId="165" fontId="3" fillId="0" borderId="1" xfId="2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left"/>
    </xf>
    <xf numFmtId="165" fontId="1" fillId="0" borderId="1" xfId="1" applyFill="1" applyBorder="1"/>
    <xf numFmtId="169" fontId="9" fillId="0" borderId="1" xfId="4" applyNumberFormat="1" applyFont="1" applyFill="1" applyBorder="1" applyAlignment="1" applyProtection="1">
      <alignment vertical="center"/>
    </xf>
    <xf numFmtId="166" fontId="9" fillId="0" borderId="1" xfId="4" applyNumberFormat="1" applyFont="1" applyFill="1" applyBorder="1" applyAlignment="1" applyProtection="1">
      <alignment horizontal="left" vertical="center"/>
    </xf>
    <xf numFmtId="166" fontId="9" fillId="0" borderId="1" xfId="4" applyNumberFormat="1" applyFont="1" applyFill="1" applyBorder="1" applyAlignment="1" applyProtection="1">
      <alignment vertical="center"/>
    </xf>
    <xf numFmtId="166" fontId="9" fillId="0" borderId="1" xfId="4" applyNumberFormat="1" applyFont="1" applyFill="1" applyBorder="1" applyAlignment="1" applyProtection="1">
      <alignment horizontal="center" vertical="center"/>
    </xf>
    <xf numFmtId="0" fontId="9" fillId="0" borderId="1" xfId="4" applyFont="1" applyFill="1" applyBorder="1" applyAlignment="1">
      <alignment vertical="center"/>
    </xf>
    <xf numFmtId="170" fontId="9" fillId="0" borderId="1" xfId="4" applyNumberFormat="1" applyFont="1" applyFill="1" applyBorder="1" applyAlignment="1" applyProtection="1">
      <alignment vertical="center"/>
    </xf>
    <xf numFmtId="167" fontId="9" fillId="0" borderId="1" xfId="5" applyNumberFormat="1" applyFont="1" applyFill="1" applyBorder="1" applyAlignment="1">
      <alignment horizontal="left" vertical="center"/>
    </xf>
    <xf numFmtId="168" fontId="9" fillId="0" borderId="1" xfId="4" applyNumberFormat="1" applyFont="1" applyFill="1" applyBorder="1" applyAlignment="1">
      <alignment vertical="center"/>
    </xf>
    <xf numFmtId="167" fontId="9" fillId="0" borderId="1" xfId="5" applyNumberFormat="1" applyFont="1" applyFill="1" applyBorder="1" applyAlignment="1" applyProtection="1">
      <alignment horizontal="left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1" xfId="4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66" fontId="33" fillId="0" borderId="0" xfId="0" applyNumberFormat="1" applyFont="1" applyFill="1" applyBorder="1" applyAlignment="1" applyProtection="1">
      <alignment horizontal="left" vertical="center"/>
    </xf>
    <xf numFmtId="166" fontId="9" fillId="0" borderId="0" xfId="0" applyNumberFormat="1" applyFont="1" applyFill="1" applyBorder="1" applyAlignment="1" applyProtection="1">
      <alignment horizontal="left" vertical="center"/>
    </xf>
    <xf numFmtId="166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168" fontId="34" fillId="0" borderId="0" xfId="71" applyNumberFormat="1" applyFont="1" applyFill="1" applyBorder="1" applyAlignment="1">
      <alignment vertical="center"/>
    </xf>
    <xf numFmtId="178" fontId="34" fillId="0" borderId="0" xfId="7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65" fontId="35" fillId="0" borderId="16" xfId="1" applyFont="1" applyFill="1" applyBorder="1" applyAlignment="1">
      <alignment horizontal="left"/>
    </xf>
    <xf numFmtId="165" fontId="35" fillId="0" borderId="13" xfId="1" applyFont="1" applyFill="1" applyBorder="1"/>
    <xf numFmtId="165" fontId="35" fillId="0" borderId="14" xfId="1" applyFont="1" applyFill="1" applyBorder="1"/>
    <xf numFmtId="165" fontId="35" fillId="0" borderId="1" xfId="1" applyFont="1" applyFill="1" applyBorder="1" applyAlignment="1">
      <alignment horizontal="left"/>
    </xf>
    <xf numFmtId="165" fontId="35" fillId="0" borderId="1" xfId="1" applyFont="1" applyFill="1" applyBorder="1"/>
    <xf numFmtId="165" fontId="1" fillId="0" borderId="18" xfId="1" applyFill="1" applyBorder="1"/>
    <xf numFmtId="3" fontId="6" fillId="0" borderId="15" xfId="0" applyNumberFormat="1" applyFont="1" applyBorder="1"/>
    <xf numFmtId="9" fontId="0" fillId="0" borderId="1" xfId="73" applyFont="1" applyBorder="1"/>
    <xf numFmtId="165" fontId="5" fillId="0" borderId="0" xfId="1" applyFont="1" applyBorder="1"/>
    <xf numFmtId="10" fontId="1" fillId="0" borderId="0" xfId="1" applyNumberFormat="1" applyBorder="1"/>
    <xf numFmtId="10" fontId="6" fillId="0" borderId="0" xfId="0" applyNumberFormat="1" applyFont="1" applyBorder="1"/>
    <xf numFmtId="3" fontId="5" fillId="0" borderId="0" xfId="1" applyNumberFormat="1" applyFont="1" applyFill="1" applyBorder="1"/>
    <xf numFmtId="3" fontId="1" fillId="0" borderId="0" xfId="1" applyNumberFormat="1" applyFill="1" applyBorder="1"/>
    <xf numFmtId="165" fontId="1" fillId="0" borderId="18" xfId="1" applyBorder="1"/>
    <xf numFmtId="165" fontId="5" fillId="0" borderId="18" xfId="1" applyFont="1" applyFill="1" applyBorder="1"/>
    <xf numFmtId="165" fontId="5" fillId="0" borderId="17" xfId="1" applyFont="1" applyFill="1" applyBorder="1"/>
    <xf numFmtId="0" fontId="0" fillId="0" borderId="0" xfId="0" applyFill="1" applyBorder="1" applyAlignment="1"/>
    <xf numFmtId="165" fontId="1" fillId="0" borderId="2" xfId="1" applyFill="1" applyBorder="1"/>
    <xf numFmtId="165" fontId="1" fillId="0" borderId="2" xfId="1" quotePrefix="1" applyFill="1" applyBorder="1"/>
    <xf numFmtId="165" fontId="1" fillId="0" borderId="2" xfId="1" applyFill="1" applyBorder="1" applyAlignment="1">
      <alignment horizontal="left"/>
    </xf>
    <xf numFmtId="165" fontId="4" fillId="0" borderId="2" xfId="3" applyNumberFormat="1" applyFill="1" applyBorder="1" applyAlignment="1">
      <alignment wrapText="1"/>
    </xf>
    <xf numFmtId="165" fontId="4" fillId="0" borderId="2" xfId="3" applyNumberFormat="1" applyFill="1" applyBorder="1"/>
    <xf numFmtId="49" fontId="1" fillId="2" borderId="1" xfId="1" applyNumberFormat="1" applyFill="1" applyBorder="1" applyAlignment="1">
      <alignment horizontal="right"/>
    </xf>
    <xf numFmtId="41" fontId="9" fillId="0" borderId="1" xfId="5" applyNumberFormat="1" applyFont="1" applyFill="1" applyBorder="1" applyAlignment="1">
      <alignment horizontal="right" vertical="center"/>
    </xf>
    <xf numFmtId="41" fontId="9" fillId="0" borderId="1" xfId="5" applyNumberFormat="1" applyFont="1" applyFill="1" applyBorder="1" applyAlignment="1" applyProtection="1">
      <alignment horizontal="right" vertical="center"/>
    </xf>
    <xf numFmtId="168" fontId="9" fillId="0" borderId="1" xfId="71" applyNumberFormat="1" applyFont="1" applyFill="1" applyBorder="1" applyAlignment="1">
      <alignment horizontal="right" vertical="center"/>
    </xf>
    <xf numFmtId="168" fontId="9" fillId="0" borderId="1" xfId="71" applyNumberFormat="1" applyFont="1" applyFill="1" applyBorder="1" applyAlignment="1" applyProtection="1">
      <alignment horizontal="right" vertical="center"/>
    </xf>
    <xf numFmtId="0" fontId="0" fillId="0" borderId="0" xfId="0" applyBorder="1"/>
    <xf numFmtId="165" fontId="35" fillId="0" borderId="0" xfId="1" applyFont="1" applyFill="1" applyBorder="1"/>
    <xf numFmtId="3" fontId="5" fillId="0" borderId="0" xfId="1" applyNumberFormat="1" applyFont="1" applyBorder="1"/>
    <xf numFmtId="165" fontId="1" fillId="0" borderId="23" xfId="1" applyBorder="1"/>
    <xf numFmtId="165" fontId="1" fillId="0" borderId="23" xfId="1" quotePrefix="1" applyBorder="1"/>
    <xf numFmtId="165" fontId="1" fillId="0" borderId="23" xfId="1" applyBorder="1" applyAlignment="1">
      <alignment horizontal="left"/>
    </xf>
    <xf numFmtId="165" fontId="4" fillId="0" borderId="23" xfId="3" applyNumberFormat="1" applyFill="1" applyBorder="1"/>
    <xf numFmtId="165" fontId="1" fillId="0" borderId="23" xfId="1" applyFill="1" applyBorder="1"/>
    <xf numFmtId="165" fontId="1" fillId="0" borderId="23" xfId="1" quotePrefix="1" applyFill="1" applyBorder="1"/>
    <xf numFmtId="165" fontId="36" fillId="0" borderId="1" xfId="1" applyFont="1" applyFill="1" applyBorder="1"/>
    <xf numFmtId="167" fontId="8" fillId="0" borderId="0" xfId="7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8" fontId="8" fillId="0" borderId="0" xfId="71" applyNumberFormat="1" applyFont="1" applyFill="1" applyBorder="1" applyAlignment="1" applyProtection="1">
      <alignment horizontal="center" vertical="center"/>
    </xf>
    <xf numFmtId="169" fontId="8" fillId="0" borderId="0" xfId="0" applyNumberFormat="1" applyFont="1" applyFill="1" applyBorder="1" applyAlignment="1" applyProtection="1">
      <alignment horizontal="center" vertical="center"/>
    </xf>
    <xf numFmtId="0" fontId="37" fillId="0" borderId="0" xfId="4" applyFont="1"/>
    <xf numFmtId="170" fontId="38" fillId="0" borderId="0" xfId="0" applyNumberFormat="1" applyFont="1" applyFill="1" applyBorder="1" applyAlignment="1" applyProtection="1">
      <alignment vertical="center"/>
    </xf>
    <xf numFmtId="0" fontId="38" fillId="0" borderId="0" xfId="0" applyFont="1" applyFill="1" applyBorder="1" applyAlignment="1">
      <alignment vertical="center"/>
    </xf>
    <xf numFmtId="41" fontId="38" fillId="0" borderId="0" xfId="72" applyNumberFormat="1" applyFont="1" applyFill="1" applyBorder="1" applyAlignment="1">
      <alignment horizontal="left" vertical="center"/>
    </xf>
    <xf numFmtId="167" fontId="38" fillId="0" borderId="0" xfId="72" applyNumberFormat="1" applyFont="1" applyFill="1" applyBorder="1" applyAlignment="1">
      <alignment horizontal="left" vertical="center"/>
    </xf>
    <xf numFmtId="165" fontId="11" fillId="2" borderId="1" xfId="1" applyFont="1" applyFill="1" applyBorder="1"/>
    <xf numFmtId="168" fontId="38" fillId="0" borderId="0" xfId="71" applyNumberFormat="1" applyFont="1" applyFill="1" applyBorder="1" applyAlignment="1" applyProtection="1">
      <alignment vertical="center"/>
    </xf>
    <xf numFmtId="0" fontId="39" fillId="0" borderId="0" xfId="4" applyFont="1"/>
    <xf numFmtId="165" fontId="11" fillId="3" borderId="1" xfId="1" applyFont="1" applyFill="1" applyBorder="1" applyAlignment="1">
      <alignment horizontal="left"/>
    </xf>
    <xf numFmtId="166" fontId="38" fillId="0" borderId="0" xfId="0" applyNumberFormat="1" applyFont="1" applyFill="1" applyBorder="1" applyAlignment="1" applyProtection="1">
      <alignment horizontal="left" vertical="center"/>
    </xf>
    <xf numFmtId="41" fontId="38" fillId="0" borderId="0" xfId="72" applyNumberFormat="1" applyFont="1" applyFill="1" applyBorder="1" applyAlignment="1" applyProtection="1">
      <alignment horizontal="left" vertical="center"/>
    </xf>
    <xf numFmtId="167" fontId="38" fillId="0" borderId="0" xfId="72" applyNumberFormat="1" applyFont="1" applyFill="1" applyBorder="1" applyAlignment="1" applyProtection="1">
      <alignment horizontal="left" vertical="center"/>
    </xf>
    <xf numFmtId="169" fontId="38" fillId="0" borderId="0" xfId="0" applyNumberFormat="1" applyFont="1" applyFill="1" applyBorder="1" applyAlignment="1" applyProtection="1">
      <alignment vertical="center"/>
    </xf>
    <xf numFmtId="170" fontId="8" fillId="0" borderId="0" xfId="0" applyNumberFormat="1" applyFont="1" applyFill="1" applyBorder="1" applyAlignment="1" applyProtection="1">
      <alignment vertical="center"/>
    </xf>
    <xf numFmtId="41" fontId="8" fillId="0" borderId="0" xfId="72" applyNumberFormat="1" applyFont="1" applyFill="1" applyBorder="1" applyAlignment="1">
      <alignment horizontal="left" vertical="center"/>
    </xf>
    <xf numFmtId="168" fontId="8" fillId="0" borderId="0" xfId="71" applyNumberFormat="1" applyFont="1" applyFill="1" applyBorder="1" applyAlignment="1" applyProtection="1">
      <alignment vertical="center"/>
    </xf>
    <xf numFmtId="168" fontId="8" fillId="0" borderId="0" xfId="71" applyNumberFormat="1" applyFont="1" applyFill="1" applyBorder="1" applyAlignment="1">
      <alignment vertical="center"/>
    </xf>
    <xf numFmtId="172" fontId="8" fillId="0" borderId="0" xfId="7" applyFont="1" applyFill="1" applyBorder="1" applyAlignment="1">
      <alignment vertical="center"/>
    </xf>
    <xf numFmtId="168" fontId="8" fillId="0" borderId="0" xfId="71" applyNumberFormat="1" applyFont="1" applyFill="1" applyBorder="1" applyAlignment="1">
      <alignment horizontal="center" vertical="center"/>
    </xf>
    <xf numFmtId="41" fontId="8" fillId="0" borderId="0" xfId="72" applyNumberFormat="1" applyFont="1" applyFill="1" applyBorder="1" applyAlignment="1" applyProtection="1">
      <alignment horizontal="left" vertical="center"/>
    </xf>
    <xf numFmtId="168" fontId="8" fillId="0" borderId="0" xfId="71" applyNumberFormat="1" applyFont="1" applyFill="1" applyBorder="1" applyAlignment="1">
      <alignment vertical="center" wrapText="1"/>
    </xf>
    <xf numFmtId="167" fontId="8" fillId="0" borderId="0" xfId="72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Fill="1" applyBorder="1" applyAlignment="1" applyProtection="1">
      <alignment horizontal="left" vertical="center"/>
    </xf>
    <xf numFmtId="171" fontId="8" fillId="0" borderId="0" xfId="72" applyNumberFormat="1" applyFont="1" applyFill="1" applyBorder="1" applyAlignment="1">
      <alignment vertical="center"/>
    </xf>
    <xf numFmtId="0" fontId="8" fillId="0" borderId="0" xfId="0" quotePrefix="1" applyFont="1" applyFill="1" applyBorder="1" applyAlignment="1">
      <alignment vertical="center"/>
    </xf>
    <xf numFmtId="171" fontId="8" fillId="0" borderId="0" xfId="72" applyNumberFormat="1" applyFont="1" applyFill="1" applyBorder="1" applyAlignment="1" applyProtection="1">
      <alignment vertical="center"/>
    </xf>
    <xf numFmtId="172" fontId="8" fillId="0" borderId="0" xfId="7" applyFont="1" applyFill="1" applyBorder="1" applyAlignment="1" applyProtection="1">
      <alignment horizontal="left" vertical="center"/>
    </xf>
    <xf numFmtId="171" fontId="8" fillId="0" borderId="0" xfId="72" quotePrefix="1" applyNumberFormat="1" applyFont="1" applyFill="1" applyBorder="1" applyAlignment="1" applyProtection="1">
      <alignment vertical="center"/>
    </xf>
    <xf numFmtId="0" fontId="34" fillId="0" borderId="0" xfId="0" applyFont="1" applyFill="1" applyBorder="1" applyAlignment="1">
      <alignment horizontal="left" vertical="center"/>
    </xf>
    <xf numFmtId="167" fontId="34" fillId="0" borderId="0" xfId="72" applyNumberFormat="1" applyFont="1" applyFill="1" applyBorder="1" applyAlignment="1">
      <alignment horizontal="left" vertical="center"/>
    </xf>
    <xf numFmtId="168" fontId="9" fillId="0" borderId="0" xfId="71" applyNumberFormat="1" applyFont="1" applyFill="1" applyBorder="1" applyAlignment="1">
      <alignment vertical="center"/>
    </xf>
    <xf numFmtId="0" fontId="39" fillId="0" borderId="1" xfId="0" applyFont="1" applyFill="1" applyBorder="1"/>
    <xf numFmtId="0" fontId="39" fillId="0" borderId="1" xfId="4" applyFont="1" applyFill="1" applyBorder="1"/>
    <xf numFmtId="0" fontId="39" fillId="0" borderId="1" xfId="0" quotePrefix="1" applyFont="1" applyFill="1" applyBorder="1"/>
    <xf numFmtId="168" fontId="39" fillId="0" borderId="0" xfId="71" applyNumberFormat="1" applyFont="1" applyAlignment="1">
      <alignment horizontal="right"/>
    </xf>
    <xf numFmtId="0" fontId="39" fillId="0" borderId="0" xfId="4" applyFont="1" applyAlignment="1">
      <alignment horizontal="right"/>
    </xf>
    <xf numFmtId="168" fontId="39" fillId="0" borderId="1" xfId="6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67" fontId="9" fillId="0" borderId="0" xfId="72" applyNumberFormat="1" applyFont="1" applyFill="1" applyBorder="1" applyAlignment="1">
      <alignment horizontal="left" vertical="center"/>
    </xf>
    <xf numFmtId="168" fontId="39" fillId="0" borderId="0" xfId="71" applyNumberFormat="1" applyFont="1" applyFill="1" applyBorder="1"/>
    <xf numFmtId="0" fontId="39" fillId="0" borderId="1" xfId="0" applyFont="1" applyBorder="1"/>
    <xf numFmtId="0" fontId="39" fillId="0" borderId="1" xfId="0" quotePrefix="1" applyFont="1" applyBorder="1"/>
    <xf numFmtId="168" fontId="39" fillId="0" borderId="1" xfId="6" applyNumberFormat="1" applyFont="1" applyBorder="1"/>
    <xf numFmtId="2" fontId="39" fillId="0" borderId="1" xfId="0" applyNumberFormat="1" applyFont="1" applyBorder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9" fillId="0" borderId="0" xfId="4" applyFont="1" applyFill="1"/>
    <xf numFmtId="0" fontId="8" fillId="2" borderId="1" xfId="4" applyFont="1" applyFill="1" applyBorder="1" applyAlignment="1">
      <alignment vertical="center"/>
    </xf>
    <xf numFmtId="166" fontId="8" fillId="2" borderId="1" xfId="4" applyNumberFormat="1" applyFont="1" applyFill="1" applyBorder="1" applyAlignment="1" applyProtection="1">
      <alignment horizontal="left" vertical="center"/>
    </xf>
    <xf numFmtId="166" fontId="8" fillId="2" borderId="1" xfId="4" applyNumberFormat="1" applyFont="1" applyFill="1" applyBorder="1" applyAlignment="1" applyProtection="1">
      <alignment vertical="center"/>
    </xf>
    <xf numFmtId="166" fontId="8" fillId="2" borderId="1" xfId="4" applyNumberFormat="1" applyFont="1" applyFill="1" applyBorder="1" applyAlignment="1" applyProtection="1">
      <alignment horizontal="center" vertical="center"/>
    </xf>
    <xf numFmtId="166" fontId="8" fillId="0" borderId="1" xfId="4" applyNumberFormat="1" applyFont="1" applyFill="1" applyBorder="1" applyAlignment="1" applyProtection="1">
      <alignment horizontal="left" vertical="center"/>
    </xf>
    <xf numFmtId="0" fontId="8" fillId="0" borderId="1" xfId="4" applyFont="1" applyFill="1" applyBorder="1" applyAlignment="1">
      <alignment vertical="center"/>
    </xf>
    <xf numFmtId="168" fontId="8" fillId="0" borderId="1" xfId="71" applyNumberFormat="1" applyFont="1" applyFill="1" applyBorder="1" applyAlignment="1" applyProtection="1">
      <alignment horizontal="right" vertical="center"/>
    </xf>
    <xf numFmtId="166" fontId="8" fillId="0" borderId="1" xfId="4" applyNumberFormat="1" applyFont="1" applyFill="1" applyBorder="1" applyAlignment="1" applyProtection="1">
      <alignment horizontal="right" vertical="center"/>
    </xf>
    <xf numFmtId="167" fontId="8" fillId="0" borderId="1" xfId="5" applyNumberFormat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center" vertical="center"/>
    </xf>
    <xf numFmtId="168" fontId="8" fillId="0" borderId="1" xfId="6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72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/>
    </xf>
    <xf numFmtId="0" fontId="34" fillId="0" borderId="1" xfId="0" quotePrefix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 applyProtection="1">
      <alignment horizontal="center" vertical="center"/>
    </xf>
    <xf numFmtId="168" fontId="39" fillId="0" borderId="1" xfId="71" applyNumberFormat="1" applyFont="1" applyBorder="1" applyAlignment="1">
      <alignment horizontal="right"/>
    </xf>
    <xf numFmtId="0" fontId="39" fillId="0" borderId="1" xfId="4" applyFont="1" applyBorder="1" applyAlignment="1">
      <alignment horizontal="right"/>
    </xf>
    <xf numFmtId="0" fontId="39" fillId="0" borderId="1" xfId="4" applyFont="1" applyBorder="1"/>
    <xf numFmtId="0" fontId="9" fillId="26" borderId="1" xfId="0" applyFont="1" applyFill="1" applyBorder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168" fontId="8" fillId="2" borderId="1" xfId="6" applyNumberFormat="1" applyFont="1" applyFill="1" applyBorder="1" applyAlignment="1" applyProtection="1">
      <alignment horizontal="center" vertical="center"/>
    </xf>
    <xf numFmtId="168" fontId="9" fillId="2" borderId="1" xfId="4" applyNumberFormat="1" applyFont="1" applyFill="1" applyBorder="1" applyAlignment="1">
      <alignment vertical="center"/>
    </xf>
    <xf numFmtId="168" fontId="39" fillId="2" borderId="1" xfId="6" applyNumberFormat="1" applyFont="1" applyFill="1" applyBorder="1"/>
    <xf numFmtId="168" fontId="1" fillId="0" borderId="1" xfId="71" applyNumberFormat="1" applyFont="1" applyFill="1" applyBorder="1"/>
    <xf numFmtId="168" fontId="6" fillId="0" borderId="1" xfId="71" applyNumberFormat="1" applyFont="1" applyBorder="1"/>
    <xf numFmtId="168" fontId="0" fillId="0" borderId="1" xfId="71" applyNumberFormat="1" applyFont="1" applyBorder="1"/>
    <xf numFmtId="165" fontId="1" fillId="0" borderId="29" xfId="1" applyFill="1" applyBorder="1"/>
    <xf numFmtId="168" fontId="1" fillId="0" borderId="20" xfId="71" applyNumberFormat="1" applyFont="1" applyFill="1" applyBorder="1"/>
    <xf numFmtId="3" fontId="6" fillId="0" borderId="30" xfId="0" applyNumberFormat="1" applyFont="1" applyBorder="1"/>
    <xf numFmtId="165" fontId="1" fillId="0" borderId="31" xfId="1" applyFill="1" applyBorder="1"/>
    <xf numFmtId="10" fontId="1" fillId="0" borderId="32" xfId="1" applyNumberFormat="1" applyBorder="1"/>
    <xf numFmtId="10" fontId="6" fillId="0" borderId="32" xfId="0" applyNumberFormat="1" applyFont="1" applyBorder="1"/>
    <xf numFmtId="10" fontId="6" fillId="0" borderId="33" xfId="0" applyNumberFormat="1" applyFont="1" applyBorder="1"/>
    <xf numFmtId="165" fontId="1" fillId="0" borderId="34" xfId="1" applyFill="1" applyBorder="1"/>
    <xf numFmtId="3" fontId="5" fillId="0" borderId="35" xfId="1" applyNumberFormat="1" applyFont="1" applyBorder="1"/>
    <xf numFmtId="3" fontId="5" fillId="0" borderId="36" xfId="1" applyNumberFormat="1" applyFont="1" applyBorder="1"/>
    <xf numFmtId="43" fontId="1" fillId="0" borderId="0" xfId="71" applyFont="1" applyBorder="1"/>
    <xf numFmtId="168" fontId="0" fillId="0" borderId="0" xfId="0" applyNumberFormat="1"/>
    <xf numFmtId="165" fontId="11" fillId="3" borderId="1" xfId="1" applyFont="1" applyFill="1" applyBorder="1" applyAlignment="1">
      <alignment horizontal="center"/>
    </xf>
    <xf numFmtId="165" fontId="11" fillId="0" borderId="1" xfId="1" applyFont="1" applyBorder="1" applyAlignment="1">
      <alignment horizontal="center" vertical="center" wrapText="1"/>
    </xf>
    <xf numFmtId="165" fontId="11" fillId="2" borderId="1" xfId="1" applyFont="1" applyFill="1" applyBorder="1" applyAlignment="1">
      <alignment horizontal="center"/>
    </xf>
    <xf numFmtId="0" fontId="37" fillId="0" borderId="28" xfId="4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37" fillId="2" borderId="28" xfId="4" applyFont="1" applyFill="1" applyBorder="1" applyAlignment="1">
      <alignment horizontal="center"/>
    </xf>
    <xf numFmtId="0" fontId="40" fillId="2" borderId="28" xfId="0" applyFont="1" applyFill="1" applyBorder="1" applyAlignment="1">
      <alignment horizontal="center"/>
    </xf>
    <xf numFmtId="14" fontId="5" fillId="0" borderId="25" xfId="43" applyNumberFormat="1" applyFont="1" applyFill="1" applyBorder="1" applyAlignment="1" applyProtection="1">
      <alignment horizontal="center"/>
    </xf>
    <xf numFmtId="14" fontId="5" fillId="0" borderId="26" xfId="43" applyNumberFormat="1" applyFont="1" applyFill="1" applyBorder="1" applyAlignment="1" applyProtection="1">
      <alignment horizontal="center"/>
    </xf>
    <xf numFmtId="14" fontId="5" fillId="0" borderId="21" xfId="43" applyNumberFormat="1" applyFont="1" applyFill="1" applyBorder="1" applyAlignment="1" applyProtection="1">
      <alignment horizontal="center"/>
    </xf>
    <xf numFmtId="14" fontId="5" fillId="0" borderId="1" xfId="43" applyNumberFormat="1" applyFont="1" applyFill="1" applyBorder="1" applyAlignment="1" applyProtection="1">
      <alignment horizontal="center"/>
    </xf>
    <xf numFmtId="14" fontId="5" fillId="0" borderId="22" xfId="43" applyNumberFormat="1" applyFont="1" applyFill="1" applyBorder="1" applyAlignment="1" applyProtection="1">
      <alignment horizontal="center"/>
    </xf>
    <xf numFmtId="14" fontId="5" fillId="0" borderId="24" xfId="43" applyNumberFormat="1" applyFont="1" applyFill="1" applyBorder="1" applyAlignment="1" applyProtection="1">
      <alignment horizontal="center"/>
    </xf>
    <xf numFmtId="14" fontId="5" fillId="0" borderId="27" xfId="43" applyNumberFormat="1" applyFont="1" applyFill="1" applyBorder="1" applyAlignment="1" applyProtection="1">
      <alignment horizontal="center"/>
    </xf>
    <xf numFmtId="174" fontId="5" fillId="0" borderId="19" xfId="43" applyFont="1" applyFill="1" applyBorder="1" applyAlignment="1" applyProtection="1">
      <alignment horizontal="center"/>
    </xf>
    <xf numFmtId="174" fontId="5" fillId="0" borderId="22" xfId="43" applyFont="1" applyFill="1" applyBorder="1" applyAlignment="1" applyProtection="1">
      <alignment horizontal="center"/>
    </xf>
    <xf numFmtId="174" fontId="5" fillId="0" borderId="24" xfId="43" applyFont="1" applyFill="1" applyBorder="1" applyAlignment="1" applyProtection="1">
      <alignment horizontal="center"/>
    </xf>
    <xf numFmtId="165" fontId="35" fillId="0" borderId="16" xfId="1" applyFont="1" applyBorder="1" applyAlignment="1">
      <alignment horizontal="center"/>
    </xf>
    <xf numFmtId="165" fontId="35" fillId="0" borderId="13" xfId="1" applyFont="1" applyBorder="1" applyAlignment="1">
      <alignment horizontal="center"/>
    </xf>
    <xf numFmtId="165" fontId="35" fillId="0" borderId="14" xfId="1" applyFont="1" applyBorder="1" applyAlignment="1">
      <alignment horizontal="center"/>
    </xf>
    <xf numFmtId="165" fontId="5" fillId="0" borderId="1" xfId="1" applyFont="1" applyFill="1" applyBorder="1" applyAlignment="1">
      <alignment horizontal="center"/>
    </xf>
    <xf numFmtId="165" fontId="5" fillId="0" borderId="22" xfId="1" applyFont="1" applyFill="1" applyBorder="1" applyAlignment="1">
      <alignment horizontal="center"/>
    </xf>
    <xf numFmtId="165" fontId="5" fillId="0" borderId="24" xfId="1" applyFont="1" applyFill="1" applyBorder="1" applyAlignment="1">
      <alignment horizontal="center"/>
    </xf>
  </cellXfs>
  <cellStyles count="80">
    <cellStyle name="%" xfId="8" xr:uid="{00000000-0005-0000-0000-000000000000}"/>
    <cellStyle name="20% - Colore 1 2" xfId="9" xr:uid="{00000000-0005-0000-0000-000001000000}"/>
    <cellStyle name="20% - Colore 2 2" xfId="10" xr:uid="{00000000-0005-0000-0000-000002000000}"/>
    <cellStyle name="20% - Colore 3 2" xfId="11" xr:uid="{00000000-0005-0000-0000-000003000000}"/>
    <cellStyle name="20% - Colore 4 2" xfId="12" xr:uid="{00000000-0005-0000-0000-000004000000}"/>
    <cellStyle name="20% - Colore 5 2" xfId="13" xr:uid="{00000000-0005-0000-0000-000005000000}"/>
    <cellStyle name="20% - Colore 6 2" xfId="14" xr:uid="{00000000-0005-0000-0000-000006000000}"/>
    <cellStyle name="40% - Colore 1 2" xfId="15" xr:uid="{00000000-0005-0000-0000-000007000000}"/>
    <cellStyle name="40% - Colore 2 2" xfId="16" xr:uid="{00000000-0005-0000-0000-000008000000}"/>
    <cellStyle name="40% - Colore 3 2" xfId="17" xr:uid="{00000000-0005-0000-0000-000009000000}"/>
    <cellStyle name="40% - Colore 4 2" xfId="18" xr:uid="{00000000-0005-0000-0000-00000A000000}"/>
    <cellStyle name="40% - Colore 5 2" xfId="19" xr:uid="{00000000-0005-0000-0000-00000B000000}"/>
    <cellStyle name="40% - Colore 6 2" xfId="20" xr:uid="{00000000-0005-0000-0000-00000C000000}"/>
    <cellStyle name="60% - Colore 1 2" xfId="21" xr:uid="{00000000-0005-0000-0000-00000D000000}"/>
    <cellStyle name="60% - Colore 2 2" xfId="22" xr:uid="{00000000-0005-0000-0000-00000E000000}"/>
    <cellStyle name="60% - Colore 3 2" xfId="23" xr:uid="{00000000-0005-0000-0000-00000F000000}"/>
    <cellStyle name="60% - Colore 4 2" xfId="24" xr:uid="{00000000-0005-0000-0000-000010000000}"/>
    <cellStyle name="60% - Colore 5 2" xfId="25" xr:uid="{00000000-0005-0000-0000-000011000000}"/>
    <cellStyle name="60% - Colore 6 2" xfId="26" xr:uid="{00000000-0005-0000-0000-000012000000}"/>
    <cellStyle name="Calcolo 2" xfId="27" xr:uid="{00000000-0005-0000-0000-000013000000}"/>
    <cellStyle name="Cella collegata 2" xfId="28" xr:uid="{00000000-0005-0000-0000-000014000000}"/>
    <cellStyle name="Cella da controllare 2" xfId="29" xr:uid="{00000000-0005-0000-0000-000015000000}"/>
    <cellStyle name="Collegamento ipertestuale" xfId="3" builtinId="8"/>
    <cellStyle name="Collegamento ipertestuale 2" xfId="30" xr:uid="{00000000-0005-0000-0000-000017000000}"/>
    <cellStyle name="Collegamento ipertestuale 2 2" xfId="31" xr:uid="{00000000-0005-0000-0000-000018000000}"/>
    <cellStyle name="Collegamento ipertestuale 3" xfId="32" xr:uid="{00000000-0005-0000-0000-000019000000}"/>
    <cellStyle name="Collegamento ipertestuale 3 2" xfId="33" xr:uid="{00000000-0005-0000-0000-00001A000000}"/>
    <cellStyle name="Collegamento ipertestuale 4" xfId="34" xr:uid="{00000000-0005-0000-0000-00001B000000}"/>
    <cellStyle name="Colore 1 2" xfId="35" xr:uid="{00000000-0005-0000-0000-00001C000000}"/>
    <cellStyle name="Colore 2 2" xfId="36" xr:uid="{00000000-0005-0000-0000-00001D000000}"/>
    <cellStyle name="Colore 3 2" xfId="37" xr:uid="{00000000-0005-0000-0000-00001E000000}"/>
    <cellStyle name="Colore 4 2" xfId="38" xr:uid="{00000000-0005-0000-0000-00001F000000}"/>
    <cellStyle name="Colore 5 2" xfId="39" xr:uid="{00000000-0005-0000-0000-000020000000}"/>
    <cellStyle name="Colore 6 2" xfId="40" xr:uid="{00000000-0005-0000-0000-000021000000}"/>
    <cellStyle name="Euro" xfId="41" xr:uid="{00000000-0005-0000-0000-000022000000}"/>
    <cellStyle name="Euro 2" xfId="42" xr:uid="{00000000-0005-0000-0000-000023000000}"/>
    <cellStyle name="Euro 3" xfId="7" xr:uid="{00000000-0005-0000-0000-000024000000}"/>
    <cellStyle name="Excel Built-in Normal" xfId="1" xr:uid="{00000000-0005-0000-0000-000025000000}"/>
    <cellStyle name="Excel Built-in Percent" xfId="43" xr:uid="{00000000-0005-0000-0000-000026000000}"/>
    <cellStyle name="Heading" xfId="44" xr:uid="{00000000-0005-0000-0000-000027000000}"/>
    <cellStyle name="Heading1" xfId="45" xr:uid="{00000000-0005-0000-0000-000028000000}"/>
    <cellStyle name="Input 2" xfId="46" xr:uid="{00000000-0005-0000-0000-000029000000}"/>
    <cellStyle name="Migliaia" xfId="71" builtinId="3"/>
    <cellStyle name="Migliaia [0]" xfId="72" builtinId="6"/>
    <cellStyle name="Migliaia [0] 2" xfId="5" xr:uid="{00000000-0005-0000-0000-00002C000000}"/>
    <cellStyle name="Migliaia [0] 2 2" xfId="47" xr:uid="{00000000-0005-0000-0000-00002D000000}"/>
    <cellStyle name="Migliaia [0] 3" xfId="48" xr:uid="{00000000-0005-0000-0000-00002E000000}"/>
    <cellStyle name="Migliaia [0] 4" xfId="76" xr:uid="{00000000-0005-0000-0000-00002F000000}"/>
    <cellStyle name="Migliaia 2" xfId="6" xr:uid="{00000000-0005-0000-0000-000030000000}"/>
    <cellStyle name="Migliaia 2 2" xfId="49" xr:uid="{00000000-0005-0000-0000-000031000000}"/>
    <cellStyle name="Migliaia 2 3" xfId="50" xr:uid="{00000000-0005-0000-0000-000032000000}"/>
    <cellStyle name="Migliaia 3" xfId="75" xr:uid="{00000000-0005-0000-0000-000033000000}"/>
    <cellStyle name="Neutrale 2" xfId="51" xr:uid="{00000000-0005-0000-0000-000034000000}"/>
    <cellStyle name="Normal_ENEL-2000" xfId="52" xr:uid="{00000000-0005-0000-0000-000035000000}"/>
    <cellStyle name="Normale" xfId="0" builtinId="0"/>
    <cellStyle name="Normale 2" xfId="4" xr:uid="{00000000-0005-0000-0000-000037000000}"/>
    <cellStyle name="Normale 2 2" xfId="53" xr:uid="{00000000-0005-0000-0000-000038000000}"/>
    <cellStyle name="Normale 2 3" xfId="54" xr:uid="{00000000-0005-0000-0000-000039000000}"/>
    <cellStyle name="Normale 3" xfId="55" xr:uid="{00000000-0005-0000-0000-00003A000000}"/>
    <cellStyle name="Normale 4" xfId="56" xr:uid="{00000000-0005-0000-0000-00003B000000}"/>
    <cellStyle name="Normale 5" xfId="2" xr:uid="{00000000-0005-0000-0000-00003C000000}"/>
    <cellStyle name="Normale 6" xfId="74" xr:uid="{00000000-0005-0000-0000-00003D000000}"/>
    <cellStyle name="Nota 2" xfId="57" xr:uid="{00000000-0005-0000-0000-00003E000000}"/>
    <cellStyle name="Output 2" xfId="58" xr:uid="{00000000-0005-0000-0000-00003F000000}"/>
    <cellStyle name="Percentuale" xfId="73" builtinId="5"/>
    <cellStyle name="Percentuale 2" xfId="77" xr:uid="{00000000-0005-0000-0000-000041000000}"/>
    <cellStyle name="Result" xfId="59" xr:uid="{00000000-0005-0000-0000-000042000000}"/>
    <cellStyle name="Result2" xfId="60" xr:uid="{00000000-0005-0000-0000-000043000000}"/>
    <cellStyle name="Testo avviso 2" xfId="61" xr:uid="{00000000-0005-0000-0000-000044000000}"/>
    <cellStyle name="Testo descrittivo 2" xfId="62" xr:uid="{00000000-0005-0000-0000-000045000000}"/>
    <cellStyle name="Titolo 1 2" xfId="63" xr:uid="{00000000-0005-0000-0000-000046000000}"/>
    <cellStyle name="Titolo 2 2" xfId="64" xr:uid="{00000000-0005-0000-0000-000047000000}"/>
    <cellStyle name="Titolo 3 2" xfId="65" xr:uid="{00000000-0005-0000-0000-000048000000}"/>
    <cellStyle name="Titolo 4 2" xfId="66" xr:uid="{00000000-0005-0000-0000-000049000000}"/>
    <cellStyle name="Titolo 5" xfId="67" xr:uid="{00000000-0005-0000-0000-00004A000000}"/>
    <cellStyle name="Totale 2" xfId="68" xr:uid="{00000000-0005-0000-0000-00004B000000}"/>
    <cellStyle name="Valore non valido 2" xfId="69" xr:uid="{00000000-0005-0000-0000-00004C000000}"/>
    <cellStyle name="Valore valido 2" xfId="70" xr:uid="{00000000-0005-0000-0000-00004D000000}"/>
    <cellStyle name="Valuta 2" xfId="79" xr:uid="{00000000-0005-0000-0000-00004E000000}"/>
    <cellStyle name="Valuta 3" xfId="78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'Dettagli sedi 18106'!$H$1</c:f>
              <c:strCache>
                <c:ptCount val="1"/>
                <c:pt idx="0">
                  <c:v>F1</c:v>
                </c:pt>
              </c:strCache>
            </c:strRef>
          </c:tx>
          <c:marker>
            <c:symbol val="none"/>
          </c:marker>
          <c:cat>
            <c:strRef>
              <c:f>'Dettagli sedi 18106'!$G$2:$G$13</c:f>
              <c:strCache>
                <c:ptCount val="12"/>
                <c:pt idx="0">
                  <c:v>febbraio</c:v>
                </c:pt>
                <c:pt idx="1">
                  <c:v>marzo</c:v>
                </c:pt>
                <c:pt idx="2">
                  <c:v>aprile</c:v>
                </c:pt>
                <c:pt idx="3">
                  <c:v>maggio</c:v>
                </c:pt>
                <c:pt idx="4">
                  <c:v>giugno</c:v>
                </c:pt>
                <c:pt idx="5">
                  <c:v>luglio</c:v>
                </c:pt>
                <c:pt idx="6">
                  <c:v>agosto</c:v>
                </c:pt>
                <c:pt idx="7">
                  <c:v>settembre</c:v>
                </c:pt>
                <c:pt idx="8">
                  <c:v>ottobre</c:v>
                </c:pt>
                <c:pt idx="9">
                  <c:v>novembre</c:v>
                </c:pt>
                <c:pt idx="10">
                  <c:v>dicembre</c:v>
                </c:pt>
                <c:pt idx="11">
                  <c:v>gennaio</c:v>
                </c:pt>
              </c:strCache>
            </c:strRef>
          </c:cat>
          <c:val>
            <c:numRef>
              <c:f>'Dettagli sedi 18106'!$H$2:$H$13</c:f>
              <c:numCache>
                <c:formatCode>0%</c:formatCode>
                <c:ptCount val="12"/>
                <c:pt idx="0">
                  <c:v>0.33302468293530285</c:v>
                </c:pt>
                <c:pt idx="1">
                  <c:v>0.34784787759799463</c:v>
                </c:pt>
                <c:pt idx="2">
                  <c:v>0.34975180836639846</c:v>
                </c:pt>
                <c:pt idx="3">
                  <c:v>0.32218048479817518</c:v>
                </c:pt>
                <c:pt idx="4">
                  <c:v>0.34544368276715609</c:v>
                </c:pt>
                <c:pt idx="5">
                  <c:v>0.36532603093841304</c:v>
                </c:pt>
                <c:pt idx="6">
                  <c:v>0.33166357290558518</c:v>
                </c:pt>
                <c:pt idx="7">
                  <c:v>0.35593508134847407</c:v>
                </c:pt>
                <c:pt idx="8">
                  <c:v>0.35178114142993588</c:v>
                </c:pt>
                <c:pt idx="9">
                  <c:v>0.34538210224626198</c:v>
                </c:pt>
                <c:pt idx="10">
                  <c:v>0.33114820521649357</c:v>
                </c:pt>
                <c:pt idx="11">
                  <c:v>0.30582355078596413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7-4ABD-B806-159AAA8343D5}"/>
            </c:ext>
          </c:extLst>
        </c:ser>
        <c:ser>
          <c:idx val="1"/>
          <c:order val="1"/>
          <c:tx>
            <c:strRef>
              <c:f>'Dettagli sedi 18106'!$I$1</c:f>
              <c:strCache>
                <c:ptCount val="1"/>
                <c:pt idx="0">
                  <c:v>F2</c:v>
                </c:pt>
              </c:strCache>
            </c:strRef>
          </c:tx>
          <c:marker>
            <c:symbol val="none"/>
          </c:marker>
          <c:cat>
            <c:strRef>
              <c:f>'Dettagli sedi 18106'!$G$2:$G$13</c:f>
              <c:strCache>
                <c:ptCount val="12"/>
                <c:pt idx="0">
                  <c:v>febbraio</c:v>
                </c:pt>
                <c:pt idx="1">
                  <c:v>marzo</c:v>
                </c:pt>
                <c:pt idx="2">
                  <c:v>aprile</c:v>
                </c:pt>
                <c:pt idx="3">
                  <c:v>maggio</c:v>
                </c:pt>
                <c:pt idx="4">
                  <c:v>giugno</c:v>
                </c:pt>
                <c:pt idx="5">
                  <c:v>luglio</c:v>
                </c:pt>
                <c:pt idx="6">
                  <c:v>agosto</c:v>
                </c:pt>
                <c:pt idx="7">
                  <c:v>settembre</c:v>
                </c:pt>
                <c:pt idx="8">
                  <c:v>ottobre</c:v>
                </c:pt>
                <c:pt idx="9">
                  <c:v>novembre</c:v>
                </c:pt>
                <c:pt idx="10">
                  <c:v>dicembre</c:v>
                </c:pt>
                <c:pt idx="11">
                  <c:v>gennaio</c:v>
                </c:pt>
              </c:strCache>
            </c:strRef>
          </c:cat>
          <c:val>
            <c:numRef>
              <c:f>'Dettagli sedi 18106'!$I$2:$I$13</c:f>
              <c:numCache>
                <c:formatCode>0%</c:formatCode>
                <c:ptCount val="12"/>
                <c:pt idx="0">
                  <c:v>0.28031600245572419</c:v>
                </c:pt>
                <c:pt idx="1">
                  <c:v>0.25657078296178587</c:v>
                </c:pt>
                <c:pt idx="2">
                  <c:v>0.22979155324632447</c:v>
                </c:pt>
                <c:pt idx="3">
                  <c:v>0.26773483057037889</c:v>
                </c:pt>
                <c:pt idx="4">
                  <c:v>0.25447946931997995</c:v>
                </c:pt>
                <c:pt idx="5">
                  <c:v>0.26330299851069483</c:v>
                </c:pt>
                <c:pt idx="6">
                  <c:v>0.24970451756473125</c:v>
                </c:pt>
                <c:pt idx="7">
                  <c:v>0.27258458850451217</c:v>
                </c:pt>
                <c:pt idx="8">
                  <c:v>0.27631685183881088</c:v>
                </c:pt>
                <c:pt idx="9">
                  <c:v>0.25153835633427551</c:v>
                </c:pt>
                <c:pt idx="10">
                  <c:v>0.21534498188614665</c:v>
                </c:pt>
                <c:pt idx="11">
                  <c:v>0.24289207628995338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7-4ABD-B806-159AAA8343D5}"/>
            </c:ext>
          </c:extLst>
        </c:ser>
        <c:ser>
          <c:idx val="2"/>
          <c:order val="2"/>
          <c:tx>
            <c:strRef>
              <c:f>'Dettagli sedi 18106'!$J$1</c:f>
              <c:strCache>
                <c:ptCount val="1"/>
                <c:pt idx="0">
                  <c:v>F3</c:v>
                </c:pt>
              </c:strCache>
            </c:strRef>
          </c:tx>
          <c:marker>
            <c:symbol val="none"/>
          </c:marker>
          <c:cat>
            <c:strRef>
              <c:f>'Dettagli sedi 18106'!$G$2:$G$13</c:f>
              <c:strCache>
                <c:ptCount val="12"/>
                <c:pt idx="0">
                  <c:v>febbraio</c:v>
                </c:pt>
                <c:pt idx="1">
                  <c:v>marzo</c:v>
                </c:pt>
                <c:pt idx="2">
                  <c:v>aprile</c:v>
                </c:pt>
                <c:pt idx="3">
                  <c:v>maggio</c:v>
                </c:pt>
                <c:pt idx="4">
                  <c:v>giugno</c:v>
                </c:pt>
                <c:pt idx="5">
                  <c:v>luglio</c:v>
                </c:pt>
                <c:pt idx="6">
                  <c:v>agosto</c:v>
                </c:pt>
                <c:pt idx="7">
                  <c:v>settembre</c:v>
                </c:pt>
                <c:pt idx="8">
                  <c:v>ottobre</c:v>
                </c:pt>
                <c:pt idx="9">
                  <c:v>novembre</c:v>
                </c:pt>
                <c:pt idx="10">
                  <c:v>dicembre</c:v>
                </c:pt>
                <c:pt idx="11">
                  <c:v>gennaio</c:v>
                </c:pt>
              </c:strCache>
            </c:strRef>
          </c:cat>
          <c:val>
            <c:numRef>
              <c:f>'Dettagli sedi 18106'!$J$2:$J$13</c:f>
              <c:numCache>
                <c:formatCode>0%</c:formatCode>
                <c:ptCount val="12"/>
                <c:pt idx="0">
                  <c:v>0.3866593146089729</c:v>
                </c:pt>
                <c:pt idx="1">
                  <c:v>0.39558133944021934</c:v>
                </c:pt>
                <c:pt idx="2">
                  <c:v>0.42045663838727698</c:v>
                </c:pt>
                <c:pt idx="3">
                  <c:v>0.41008468463144593</c:v>
                </c:pt>
                <c:pt idx="4">
                  <c:v>0.40007684791286396</c:v>
                </c:pt>
                <c:pt idx="5">
                  <c:v>0.37137097055089224</c:v>
                </c:pt>
                <c:pt idx="6">
                  <c:v>0.41863190952968349</c:v>
                </c:pt>
                <c:pt idx="7">
                  <c:v>0.3714803301470137</c:v>
                </c:pt>
                <c:pt idx="8">
                  <c:v>0.37190200673125318</c:v>
                </c:pt>
                <c:pt idx="9">
                  <c:v>0.40307954141946251</c:v>
                </c:pt>
                <c:pt idx="10">
                  <c:v>0.45350681289735989</c:v>
                </c:pt>
                <c:pt idx="11">
                  <c:v>0.45128437292408252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57-4ABD-B806-159AAA83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80800"/>
        <c:axId val="81810560"/>
      </c:lineChart>
      <c:catAx>
        <c:axId val="8198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10560"/>
        <c:crosses val="autoZero"/>
        <c:auto val="1"/>
        <c:lblAlgn val="ctr"/>
        <c:lblOffset val="100"/>
        <c:noMultiLvlLbl val="0"/>
      </c:catAx>
      <c:valAx>
        <c:axId val="81810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98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579120</xdr:colOff>
      <xdr:row>27</xdr:row>
      <xdr:rowOff>144780</xdr:rowOff>
    </xdr:from>
    <xdr:to>
      <xdr:col>8</xdr:col>
      <xdr:colOff>15240</xdr:colOff>
      <xdr:row>31</xdr:row>
      <xdr:rowOff>162933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2" r="1382"/>
        <a:stretch/>
      </xdr:blipFill>
      <xdr:spPr bwMode="auto">
        <a:xfrm>
          <a:off x="4709160" y="5120640"/>
          <a:ext cx="1798320" cy="749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25</xdr:row>
      <xdr:rowOff>163830</xdr:rowOff>
    </xdr:from>
    <xdr:to>
      <xdr:col>4</xdr:col>
      <xdr:colOff>502920</xdr:colOff>
      <xdr:row>40</xdr:row>
      <xdr:rowOff>163830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601980</xdr:colOff>
      <xdr:row>34</xdr:row>
      <xdr:rowOff>60960</xdr:rowOff>
    </xdr:from>
    <xdr:to>
      <xdr:col>8</xdr:col>
      <xdr:colOff>38100</xdr:colOff>
      <xdr:row>39</xdr:row>
      <xdr:rowOff>308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380" y="6301740"/>
          <a:ext cx="1798320" cy="85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tocollo@comune.sirolo.an.it" TargetMode="External"/><Relationship Id="rId1" Type="http://schemas.openxmlformats.org/officeDocument/2006/relationships/hyperlink" Target="mailto:r.borghetti@acquambientemarche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A4" workbookViewId="0">
      <selection activeCell="C2" sqref="C2"/>
    </sheetView>
  </sheetViews>
  <sheetFormatPr defaultRowHeight="14.4"/>
  <cols>
    <col min="1" max="1" width="31.5546875" customWidth="1"/>
    <col min="2" max="2" width="34.6640625" customWidth="1"/>
    <col min="3" max="3" width="28.6640625" bestFit="1" customWidth="1"/>
  </cols>
  <sheetData>
    <row r="1" spans="1:3">
      <c r="A1" s="1" t="s">
        <v>0</v>
      </c>
      <c r="B1" s="48" t="s">
        <v>548</v>
      </c>
      <c r="C1" s="48" t="s">
        <v>549</v>
      </c>
    </row>
    <row r="2" spans="1:3">
      <c r="A2" s="2" t="s">
        <v>1</v>
      </c>
      <c r="B2" s="43" t="s">
        <v>18</v>
      </c>
      <c r="C2" s="56" t="s">
        <v>357</v>
      </c>
    </row>
    <row r="3" spans="1:3">
      <c r="A3" s="2" t="s">
        <v>2</v>
      </c>
      <c r="B3" s="44" t="s">
        <v>19</v>
      </c>
      <c r="C3" s="57" t="s">
        <v>534</v>
      </c>
    </row>
    <row r="4" spans="1:3">
      <c r="A4" s="3" t="s">
        <v>3</v>
      </c>
      <c r="B4" s="44" t="s">
        <v>19</v>
      </c>
      <c r="C4" s="57" t="s">
        <v>535</v>
      </c>
    </row>
    <row r="5" spans="1:3">
      <c r="A5" s="2" t="s">
        <v>4</v>
      </c>
      <c r="B5" s="43" t="s">
        <v>20</v>
      </c>
      <c r="C5" s="56" t="s">
        <v>536</v>
      </c>
    </row>
    <row r="6" spans="1:3">
      <c r="A6" s="2" t="s">
        <v>5</v>
      </c>
      <c r="B6" s="43" t="s">
        <v>21</v>
      </c>
      <c r="C6" s="56" t="s">
        <v>88</v>
      </c>
    </row>
    <row r="7" spans="1:3">
      <c r="A7" s="2" t="s">
        <v>6</v>
      </c>
      <c r="B7" s="45">
        <v>60022</v>
      </c>
      <c r="C7" s="58">
        <v>62020</v>
      </c>
    </row>
    <row r="8" spans="1:3">
      <c r="A8" s="2" t="s">
        <v>7</v>
      </c>
      <c r="B8" s="43" t="s">
        <v>22</v>
      </c>
      <c r="C8" s="56" t="s">
        <v>22</v>
      </c>
    </row>
    <row r="9" spans="1:3">
      <c r="A9" s="2" t="s">
        <v>8</v>
      </c>
      <c r="B9" s="43" t="s">
        <v>20</v>
      </c>
      <c r="C9" s="56" t="s">
        <v>536</v>
      </c>
    </row>
    <row r="10" spans="1:3">
      <c r="A10" s="2" t="s">
        <v>9</v>
      </c>
      <c r="B10" s="43" t="s">
        <v>21</v>
      </c>
      <c r="C10" s="56" t="s">
        <v>88</v>
      </c>
    </row>
    <row r="11" spans="1:3">
      <c r="A11" s="2" t="s">
        <v>10</v>
      </c>
      <c r="B11" s="45">
        <v>60022</v>
      </c>
      <c r="C11" s="58">
        <v>62020</v>
      </c>
    </row>
    <row r="12" spans="1:3">
      <c r="A12" s="2" t="s">
        <v>11</v>
      </c>
      <c r="B12" s="43" t="s">
        <v>22</v>
      </c>
      <c r="C12" s="56" t="s">
        <v>22</v>
      </c>
    </row>
    <row r="13" spans="1:3" ht="28.2">
      <c r="A13" s="2" t="s">
        <v>12</v>
      </c>
      <c r="B13" s="46" t="s">
        <v>23</v>
      </c>
      <c r="C13" s="59" t="s">
        <v>537</v>
      </c>
    </row>
    <row r="14" spans="1:3">
      <c r="A14" s="2" t="s">
        <v>13</v>
      </c>
      <c r="B14" s="43" t="s">
        <v>24</v>
      </c>
      <c r="C14" s="60" t="s">
        <v>538</v>
      </c>
    </row>
    <row r="15" spans="1:3">
      <c r="A15" s="2" t="s">
        <v>14</v>
      </c>
      <c r="B15" s="47" t="s">
        <v>25</v>
      </c>
      <c r="C15" s="59" t="s">
        <v>539</v>
      </c>
    </row>
    <row r="16" spans="1:3">
      <c r="A16" s="2" t="s">
        <v>15</v>
      </c>
      <c r="B16" s="43" t="s">
        <v>26</v>
      </c>
      <c r="C16" s="61" t="s">
        <v>540</v>
      </c>
    </row>
    <row r="17" spans="1:3">
      <c r="A17" s="2" t="s">
        <v>16</v>
      </c>
      <c r="B17" s="43" t="s">
        <v>27</v>
      </c>
      <c r="C17" s="61" t="s">
        <v>541</v>
      </c>
    </row>
    <row r="18" spans="1:3">
      <c r="A18" s="2" t="s">
        <v>17</v>
      </c>
      <c r="B18" s="43" t="s">
        <v>347</v>
      </c>
      <c r="C18" s="62" t="s">
        <v>542</v>
      </c>
    </row>
  </sheetData>
  <hyperlinks>
    <hyperlink ref="B15" r:id="rId1" xr:uid="{00000000-0004-0000-0000-000000000000}"/>
    <hyperlink ref="C15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48"/>
  <sheetViews>
    <sheetView topLeftCell="A115" workbookViewId="0">
      <selection activeCell="A147" sqref="A147"/>
    </sheetView>
  </sheetViews>
  <sheetFormatPr defaultColWidth="8.88671875" defaultRowHeight="13.2"/>
  <cols>
    <col min="1" max="1" width="13.44140625" style="74" bestFit="1" customWidth="1"/>
    <col min="2" max="2" width="29.6640625" style="74" bestFit="1" customWidth="1"/>
    <col min="3" max="3" width="16.44140625" style="74" bestFit="1" customWidth="1"/>
    <col min="4" max="4" width="40.33203125" style="74" bestFit="1" customWidth="1"/>
    <col min="5" max="5" width="23" style="114" bestFit="1" customWidth="1"/>
    <col min="6" max="6" width="31.109375" style="74" bestFit="1" customWidth="1"/>
    <col min="7" max="7" width="14.88671875" style="74" bestFit="1" customWidth="1"/>
    <col min="8" max="8" width="36.33203125" style="74" bestFit="1" customWidth="1"/>
    <col min="9" max="9" width="8.5546875" style="74" bestFit="1" customWidth="1"/>
    <col min="10" max="10" width="10.109375" style="74" bestFit="1" customWidth="1"/>
    <col min="11" max="11" width="9.33203125" style="74" bestFit="1" customWidth="1"/>
    <col min="12" max="12" width="13.6640625" style="74" bestFit="1" customWidth="1"/>
    <col min="13" max="13" width="11.5546875" style="101" bestFit="1" customWidth="1"/>
    <col min="14" max="14" width="13.44140625" style="102" bestFit="1" customWidth="1"/>
    <col min="15" max="15" width="9.44140625" style="74" bestFit="1" customWidth="1"/>
    <col min="16" max="16" width="11.109375" style="74" bestFit="1" customWidth="1"/>
    <col min="17" max="18" width="8.88671875" style="74" bestFit="1" customWidth="1"/>
    <col min="19" max="19" width="10.44140625" style="74" bestFit="1" customWidth="1"/>
    <col min="20" max="23" width="10.44140625" style="74" customWidth="1"/>
    <col min="24" max="24" width="16.6640625" style="17" bestFit="1" customWidth="1"/>
    <col min="25" max="25" width="38" style="16" hidden="1" customWidth="1"/>
    <col min="26" max="26" width="7.33203125" style="16" hidden="1" customWidth="1"/>
    <col min="27" max="27" width="9.6640625" style="16" hidden="1" customWidth="1"/>
    <col min="28" max="28" width="8.6640625" style="16" hidden="1" customWidth="1"/>
    <col min="29" max="29" width="8.44140625" style="16" hidden="1" customWidth="1"/>
    <col min="30" max="30" width="9.44140625" style="104" hidden="1" customWidth="1"/>
    <col min="31" max="31" width="10.5546875" style="105" hidden="1" customWidth="1"/>
    <col min="32" max="32" width="8.44140625" style="16" hidden="1" customWidth="1"/>
    <col min="33" max="33" width="19.5546875" style="97" customWidth="1"/>
    <col min="34" max="34" width="14.6640625" style="16" bestFit="1" customWidth="1"/>
    <col min="35" max="35" width="12.5546875" style="97" bestFit="1" customWidth="1"/>
    <col min="36" max="36" width="16.6640625" style="97" bestFit="1" customWidth="1"/>
    <col min="37" max="37" width="13.44140625" style="97" bestFit="1" customWidth="1"/>
    <col min="38" max="16384" width="8.88671875" style="74"/>
  </cols>
  <sheetData>
    <row r="1" spans="1:37" ht="14.4">
      <c r="P1" s="157" t="s">
        <v>543</v>
      </c>
      <c r="Q1" s="158"/>
      <c r="R1" s="158"/>
      <c r="S1" s="158"/>
      <c r="T1" s="159" t="s">
        <v>544</v>
      </c>
      <c r="U1" s="160"/>
      <c r="V1" s="160"/>
      <c r="W1" s="160"/>
    </row>
    <row r="2" spans="1:37" s="67" customFormat="1">
      <c r="A2" s="115" t="s">
        <v>43</v>
      </c>
      <c r="B2" s="115" t="s">
        <v>340</v>
      </c>
      <c r="C2" s="116" t="s">
        <v>351</v>
      </c>
      <c r="D2" s="117" t="s">
        <v>352</v>
      </c>
      <c r="E2" s="116" t="s">
        <v>44</v>
      </c>
      <c r="F2" s="116" t="s">
        <v>45</v>
      </c>
      <c r="G2" s="118" t="s">
        <v>46</v>
      </c>
      <c r="H2" s="118" t="s">
        <v>48</v>
      </c>
      <c r="I2" s="118" t="s">
        <v>47</v>
      </c>
      <c r="J2" s="115" t="s">
        <v>48</v>
      </c>
      <c r="K2" s="119" t="s">
        <v>49</v>
      </c>
      <c r="L2" s="120" t="s">
        <v>50</v>
      </c>
      <c r="M2" s="121" t="s">
        <v>51</v>
      </c>
      <c r="N2" s="122" t="s">
        <v>52</v>
      </c>
      <c r="O2" s="123" t="s">
        <v>53</v>
      </c>
      <c r="P2" s="124" t="s">
        <v>320</v>
      </c>
      <c r="Q2" s="125" t="s">
        <v>321</v>
      </c>
      <c r="R2" s="125" t="s">
        <v>322</v>
      </c>
      <c r="S2" s="125" t="s">
        <v>353</v>
      </c>
      <c r="T2" s="135" t="s">
        <v>320</v>
      </c>
      <c r="U2" s="136" t="s">
        <v>321</v>
      </c>
      <c r="V2" s="136" t="s">
        <v>322</v>
      </c>
      <c r="W2" s="136" t="s">
        <v>353</v>
      </c>
      <c r="X2" s="126" t="s">
        <v>355</v>
      </c>
      <c r="Y2" s="16"/>
      <c r="Z2" s="21"/>
      <c r="AA2" s="22"/>
      <c r="AB2" s="22"/>
      <c r="AC2" s="21"/>
      <c r="AD2" s="21"/>
      <c r="AE2" s="63"/>
      <c r="AF2" s="64"/>
      <c r="AG2" s="65"/>
      <c r="AH2" s="66"/>
      <c r="AI2" s="65"/>
      <c r="AJ2" s="65"/>
      <c r="AK2" s="65"/>
    </row>
    <row r="3" spans="1:37">
      <c r="A3" s="5">
        <v>1</v>
      </c>
      <c r="B3" s="5" t="s">
        <v>18</v>
      </c>
      <c r="C3" s="6" t="s">
        <v>94</v>
      </c>
      <c r="D3" s="7" t="s">
        <v>123</v>
      </c>
      <c r="E3" s="8" t="s">
        <v>120</v>
      </c>
      <c r="F3" s="6" t="s">
        <v>124</v>
      </c>
      <c r="G3" s="8" t="s">
        <v>125</v>
      </c>
      <c r="H3" s="8" t="s">
        <v>86</v>
      </c>
      <c r="I3" s="8">
        <v>189</v>
      </c>
      <c r="J3" s="6" t="s">
        <v>71</v>
      </c>
      <c r="K3" s="10" t="s">
        <v>354</v>
      </c>
      <c r="L3" s="6" t="s">
        <v>87</v>
      </c>
      <c r="M3" s="52"/>
      <c r="N3" s="50">
        <v>6030</v>
      </c>
      <c r="O3" s="11">
        <v>20000</v>
      </c>
      <c r="P3" s="9">
        <v>44459</v>
      </c>
      <c r="Q3" s="12">
        <v>34575</v>
      </c>
      <c r="R3" s="12">
        <v>55446</v>
      </c>
      <c r="S3" s="12">
        <v>134480</v>
      </c>
      <c r="T3" s="137">
        <v>36235</v>
      </c>
      <c r="U3" s="137">
        <v>28525</v>
      </c>
      <c r="V3" s="137">
        <v>44149</v>
      </c>
      <c r="W3" s="137">
        <v>108909</v>
      </c>
      <c r="X3" s="126"/>
      <c r="Y3" s="18"/>
      <c r="Z3" s="68"/>
      <c r="AA3" s="69"/>
      <c r="AB3" s="69"/>
      <c r="AC3" s="69"/>
      <c r="AD3" s="70"/>
      <c r="AE3" s="71"/>
      <c r="AF3" s="69"/>
      <c r="AG3" s="155" t="s">
        <v>28</v>
      </c>
      <c r="AH3" s="72" t="s">
        <v>29</v>
      </c>
      <c r="AI3" s="156" t="s">
        <v>30</v>
      </c>
      <c r="AJ3" s="156"/>
      <c r="AK3" s="73"/>
    </row>
    <row r="4" spans="1:37">
      <c r="A4" s="5">
        <v>2</v>
      </c>
      <c r="B4" s="5" t="s">
        <v>18</v>
      </c>
      <c r="C4" s="6" t="s">
        <v>88</v>
      </c>
      <c r="D4" s="7" t="s">
        <v>115</v>
      </c>
      <c r="E4" s="8" t="s">
        <v>98</v>
      </c>
      <c r="F4" s="9" t="s">
        <v>116</v>
      </c>
      <c r="G4" s="8" t="s">
        <v>117</v>
      </c>
      <c r="H4" s="8" t="s">
        <v>118</v>
      </c>
      <c r="I4" s="8">
        <v>100</v>
      </c>
      <c r="J4" s="6" t="s">
        <v>71</v>
      </c>
      <c r="K4" s="10" t="s">
        <v>354</v>
      </c>
      <c r="L4" s="6" t="s">
        <v>61</v>
      </c>
      <c r="M4" s="52">
        <v>1</v>
      </c>
      <c r="N4" s="49">
        <v>4030</v>
      </c>
      <c r="O4" s="11">
        <v>20000</v>
      </c>
      <c r="P4" s="9">
        <v>33831</v>
      </c>
      <c r="Q4" s="12">
        <v>27408</v>
      </c>
      <c r="R4" s="12">
        <v>34538</v>
      </c>
      <c r="S4" s="12">
        <v>95777</v>
      </c>
      <c r="T4" s="137">
        <v>31322</v>
      </c>
      <c r="U4" s="137">
        <v>24100</v>
      </c>
      <c r="V4" s="137">
        <v>32302</v>
      </c>
      <c r="W4" s="137">
        <v>87724</v>
      </c>
      <c r="X4" s="126"/>
      <c r="Y4" s="18"/>
      <c r="Z4" s="68"/>
      <c r="AA4" s="69"/>
      <c r="AB4" s="69"/>
      <c r="AC4" s="69"/>
      <c r="AD4" s="70"/>
      <c r="AE4" s="71"/>
      <c r="AF4" s="69"/>
      <c r="AG4" s="155"/>
      <c r="AH4" s="75">
        <v>3010</v>
      </c>
      <c r="AI4" s="154" t="s">
        <v>31</v>
      </c>
      <c r="AJ4" s="154"/>
      <c r="AK4" s="73"/>
    </row>
    <row r="5" spans="1:37">
      <c r="A5" s="5">
        <v>3</v>
      </c>
      <c r="B5" s="5" t="s">
        <v>18</v>
      </c>
      <c r="C5" s="6" t="s">
        <v>208</v>
      </c>
      <c r="D5" s="7" t="s">
        <v>247</v>
      </c>
      <c r="E5" s="8" t="s">
        <v>210</v>
      </c>
      <c r="F5" s="9" t="s">
        <v>248</v>
      </c>
      <c r="G5" s="8" t="s">
        <v>249</v>
      </c>
      <c r="H5" s="8" t="s">
        <v>239</v>
      </c>
      <c r="I5" s="8">
        <v>213</v>
      </c>
      <c r="J5" s="9" t="s">
        <v>71</v>
      </c>
      <c r="K5" s="10" t="s">
        <v>354</v>
      </c>
      <c r="L5" s="9" t="s">
        <v>61</v>
      </c>
      <c r="M5" s="52">
        <v>400</v>
      </c>
      <c r="N5" s="49">
        <v>4030</v>
      </c>
      <c r="O5" s="11">
        <v>20000</v>
      </c>
      <c r="P5" s="9">
        <v>392225</v>
      </c>
      <c r="Q5" s="12">
        <v>303650</v>
      </c>
      <c r="R5" s="12">
        <v>404595</v>
      </c>
      <c r="S5" s="12">
        <v>1100470</v>
      </c>
      <c r="T5" s="137">
        <v>319184</v>
      </c>
      <c r="U5" s="137">
        <v>246589</v>
      </c>
      <c r="V5" s="137">
        <v>332915</v>
      </c>
      <c r="W5" s="137">
        <v>898688</v>
      </c>
      <c r="X5" s="127"/>
      <c r="Y5" s="19"/>
      <c r="Z5" s="68"/>
      <c r="AA5" s="76"/>
      <c r="AB5" s="76"/>
      <c r="AC5" s="76"/>
      <c r="AD5" s="77"/>
      <c r="AE5" s="78"/>
      <c r="AF5" s="69"/>
      <c r="AG5" s="155"/>
      <c r="AH5" s="75">
        <v>3020</v>
      </c>
      <c r="AI5" s="154" t="s">
        <v>32</v>
      </c>
      <c r="AJ5" s="154"/>
      <c r="AK5" s="73"/>
    </row>
    <row r="6" spans="1:37">
      <c r="A6" s="5">
        <v>4</v>
      </c>
      <c r="B6" s="5" t="s">
        <v>18</v>
      </c>
      <c r="C6" s="6" t="s">
        <v>208</v>
      </c>
      <c r="D6" s="7" t="s">
        <v>250</v>
      </c>
      <c r="E6" s="8" t="s">
        <v>210</v>
      </c>
      <c r="F6" s="9" t="s">
        <v>251</v>
      </c>
      <c r="G6" s="8" t="s">
        <v>252</v>
      </c>
      <c r="H6" s="8" t="s">
        <v>253</v>
      </c>
      <c r="I6" s="8">
        <v>250</v>
      </c>
      <c r="J6" s="9" t="s">
        <v>71</v>
      </c>
      <c r="K6" s="10" t="s">
        <v>354</v>
      </c>
      <c r="L6" s="9" t="s">
        <v>61</v>
      </c>
      <c r="M6" s="52">
        <v>400</v>
      </c>
      <c r="N6" s="49">
        <v>4030</v>
      </c>
      <c r="O6" s="11">
        <v>20000</v>
      </c>
      <c r="P6" s="9">
        <v>308207</v>
      </c>
      <c r="Q6" s="12">
        <v>235599</v>
      </c>
      <c r="R6" s="12">
        <v>316207</v>
      </c>
      <c r="S6" s="12">
        <v>860013</v>
      </c>
      <c r="T6" s="137">
        <v>299449</v>
      </c>
      <c r="U6" s="137">
        <v>223828</v>
      </c>
      <c r="V6" s="137">
        <v>304238</v>
      </c>
      <c r="W6" s="137">
        <v>827515</v>
      </c>
      <c r="X6" s="127"/>
      <c r="Y6" s="19"/>
      <c r="Z6" s="68"/>
      <c r="AA6" s="76"/>
      <c r="AB6" s="76"/>
      <c r="AC6" s="76"/>
      <c r="AD6" s="77"/>
      <c r="AE6" s="78"/>
      <c r="AF6" s="79"/>
      <c r="AG6" s="155"/>
      <c r="AH6" s="75">
        <v>4020</v>
      </c>
      <c r="AI6" s="154" t="s">
        <v>33</v>
      </c>
      <c r="AJ6" s="154"/>
      <c r="AK6" s="73"/>
    </row>
    <row r="7" spans="1:37">
      <c r="A7" s="5">
        <v>5</v>
      </c>
      <c r="B7" s="5" t="s">
        <v>18</v>
      </c>
      <c r="C7" s="6" t="s">
        <v>208</v>
      </c>
      <c r="D7" s="7" t="s">
        <v>227</v>
      </c>
      <c r="E7" s="8" t="s">
        <v>228</v>
      </c>
      <c r="F7" s="9" t="s">
        <v>210</v>
      </c>
      <c r="G7" s="8" t="s">
        <v>229</v>
      </c>
      <c r="H7" s="8" t="s">
        <v>230</v>
      </c>
      <c r="I7" s="8">
        <v>313</v>
      </c>
      <c r="J7" s="6" t="s">
        <v>71</v>
      </c>
      <c r="K7" s="10" t="s">
        <v>354</v>
      </c>
      <c r="L7" s="6" t="s">
        <v>61</v>
      </c>
      <c r="M7" s="52">
        <v>800</v>
      </c>
      <c r="N7" s="49">
        <v>4029</v>
      </c>
      <c r="O7" s="11">
        <v>20000</v>
      </c>
      <c r="P7" s="9">
        <v>330607</v>
      </c>
      <c r="Q7" s="12">
        <v>249259</v>
      </c>
      <c r="R7" s="12">
        <v>348253</v>
      </c>
      <c r="S7" s="12">
        <v>928119</v>
      </c>
      <c r="T7" s="137">
        <v>246631</v>
      </c>
      <c r="U7" s="137">
        <v>179227</v>
      </c>
      <c r="V7" s="137">
        <v>312306</v>
      </c>
      <c r="W7" s="137">
        <v>738164</v>
      </c>
      <c r="X7" s="126"/>
      <c r="Y7" s="19"/>
      <c r="Z7" s="68"/>
      <c r="AA7" s="76"/>
      <c r="AB7" s="76"/>
      <c r="AC7" s="76"/>
      <c r="AD7" s="70"/>
      <c r="AE7" s="71"/>
      <c r="AF7" s="69"/>
      <c r="AG7" s="155"/>
      <c r="AH7" s="75">
        <v>4030</v>
      </c>
      <c r="AI7" s="154" t="s">
        <v>34</v>
      </c>
      <c r="AJ7" s="154"/>
      <c r="AK7" s="73"/>
    </row>
    <row r="8" spans="1:37">
      <c r="A8" s="5">
        <v>6</v>
      </c>
      <c r="B8" s="5" t="s">
        <v>18</v>
      </c>
      <c r="C8" s="6" t="s">
        <v>94</v>
      </c>
      <c r="D8" s="7" t="s">
        <v>126</v>
      </c>
      <c r="E8" s="8" t="s">
        <v>120</v>
      </c>
      <c r="F8" s="6" t="s">
        <v>127</v>
      </c>
      <c r="G8" s="8" t="s">
        <v>128</v>
      </c>
      <c r="H8" s="8" t="s">
        <v>86</v>
      </c>
      <c r="I8" s="8">
        <v>170</v>
      </c>
      <c r="J8" s="6" t="s">
        <v>71</v>
      </c>
      <c r="K8" s="10" t="s">
        <v>354</v>
      </c>
      <c r="L8" s="6" t="s">
        <v>87</v>
      </c>
      <c r="M8" s="52"/>
      <c r="N8" s="50">
        <v>6030</v>
      </c>
      <c r="O8" s="11">
        <v>20000</v>
      </c>
      <c r="P8" s="9">
        <v>19237</v>
      </c>
      <c r="Q8" s="12">
        <v>14325</v>
      </c>
      <c r="R8" s="12">
        <v>23188</v>
      </c>
      <c r="S8" s="12">
        <v>56750</v>
      </c>
      <c r="T8" s="137">
        <v>17331</v>
      </c>
      <c r="U8" s="137">
        <v>12626</v>
      </c>
      <c r="V8" s="137">
        <v>20772</v>
      </c>
      <c r="W8" s="137">
        <v>50729</v>
      </c>
      <c r="X8" s="126"/>
      <c r="Y8" s="20"/>
      <c r="Z8" s="80"/>
      <c r="AA8" s="22"/>
      <c r="AB8" s="21"/>
      <c r="AC8" s="21"/>
      <c r="AD8" s="81"/>
      <c r="AE8" s="63"/>
      <c r="AF8" s="22"/>
      <c r="AG8" s="155"/>
      <c r="AH8" s="75">
        <v>4110</v>
      </c>
      <c r="AI8" s="154" t="s">
        <v>35</v>
      </c>
      <c r="AJ8" s="154"/>
      <c r="AK8" s="82"/>
    </row>
    <row r="9" spans="1:37">
      <c r="A9" s="5">
        <v>7</v>
      </c>
      <c r="B9" s="5" t="s">
        <v>18</v>
      </c>
      <c r="C9" s="6" t="s">
        <v>208</v>
      </c>
      <c r="D9" s="9" t="s">
        <v>218</v>
      </c>
      <c r="E9" s="8" t="s">
        <v>208</v>
      </c>
      <c r="F9" s="9" t="s">
        <v>219</v>
      </c>
      <c r="G9" s="8" t="s">
        <v>220</v>
      </c>
      <c r="H9" s="14" t="s">
        <v>155</v>
      </c>
      <c r="I9" s="14">
        <v>93.8</v>
      </c>
      <c r="J9" s="9" t="s">
        <v>60</v>
      </c>
      <c r="K9" s="10" t="s">
        <v>354</v>
      </c>
      <c r="L9" s="9" t="s">
        <v>87</v>
      </c>
      <c r="M9" s="52">
        <v>1</v>
      </c>
      <c r="N9" s="49">
        <v>5110</v>
      </c>
      <c r="O9" s="11">
        <v>380</v>
      </c>
      <c r="P9" s="9">
        <v>60146</v>
      </c>
      <c r="Q9" s="12">
        <v>37336</v>
      </c>
      <c r="R9" s="12">
        <v>62309</v>
      </c>
      <c r="S9" s="12">
        <v>159791</v>
      </c>
      <c r="T9" s="137">
        <v>57470</v>
      </c>
      <c r="U9" s="137">
        <v>35320</v>
      </c>
      <c r="V9" s="137">
        <v>62976</v>
      </c>
      <c r="W9" s="137">
        <v>155766</v>
      </c>
      <c r="X9" s="127"/>
      <c r="Y9" s="20"/>
      <c r="Z9" s="80"/>
      <c r="AA9" s="21"/>
      <c r="AB9" s="21"/>
      <c r="AC9" s="21"/>
      <c r="AD9" s="81"/>
      <c r="AE9" s="63"/>
      <c r="AF9" s="22"/>
      <c r="AG9" s="155"/>
      <c r="AH9" s="75">
        <v>4120</v>
      </c>
      <c r="AI9" s="154" t="s">
        <v>36</v>
      </c>
      <c r="AJ9" s="154"/>
      <c r="AK9" s="82"/>
    </row>
    <row r="10" spans="1:37">
      <c r="A10" s="5">
        <v>8</v>
      </c>
      <c r="B10" s="5" t="s">
        <v>18</v>
      </c>
      <c r="C10" s="6" t="s">
        <v>88</v>
      </c>
      <c r="D10" s="7" t="s">
        <v>103</v>
      </c>
      <c r="E10" s="8" t="s">
        <v>88</v>
      </c>
      <c r="F10" s="9" t="s">
        <v>104</v>
      </c>
      <c r="G10" s="8" t="s">
        <v>105</v>
      </c>
      <c r="H10" s="8" t="s">
        <v>86</v>
      </c>
      <c r="I10" s="8">
        <v>6.6</v>
      </c>
      <c r="J10" s="6" t="s">
        <v>60</v>
      </c>
      <c r="K10" s="10" t="s">
        <v>354</v>
      </c>
      <c r="L10" s="6" t="s">
        <v>87</v>
      </c>
      <c r="M10" s="52">
        <v>1</v>
      </c>
      <c r="N10" s="49">
        <v>6030</v>
      </c>
      <c r="O10" s="11">
        <v>380</v>
      </c>
      <c r="P10" s="9">
        <v>146.554</v>
      </c>
      <c r="Q10" s="12">
        <v>104.816</v>
      </c>
      <c r="R10" s="12">
        <v>157.21300000000005</v>
      </c>
      <c r="S10" s="12">
        <v>408.58300000000003</v>
      </c>
      <c r="T10" s="137">
        <v>116.67</v>
      </c>
      <c r="U10" s="137">
        <v>76.631000000000014</v>
      </c>
      <c r="V10" s="137">
        <v>117.03399999999995</v>
      </c>
      <c r="W10" s="137">
        <v>310.33499999999998</v>
      </c>
      <c r="X10" s="126"/>
      <c r="Y10" s="20"/>
      <c r="Z10" s="80"/>
      <c r="AA10" s="21"/>
      <c r="AB10" s="21"/>
      <c r="AC10" s="21"/>
      <c r="AD10" s="81"/>
      <c r="AE10" s="63"/>
      <c r="AF10" s="22"/>
      <c r="AG10" s="155"/>
      <c r="AH10" s="75">
        <v>5070</v>
      </c>
      <c r="AI10" s="154" t="s">
        <v>37</v>
      </c>
      <c r="AJ10" s="154"/>
      <c r="AK10" s="82"/>
    </row>
    <row r="11" spans="1:37">
      <c r="A11" s="5">
        <v>9</v>
      </c>
      <c r="B11" s="5" t="s">
        <v>18</v>
      </c>
      <c r="C11" s="6" t="s">
        <v>82</v>
      </c>
      <c r="D11" s="7" t="s">
        <v>101</v>
      </c>
      <c r="E11" s="8" t="s">
        <v>88</v>
      </c>
      <c r="F11" s="9" t="s">
        <v>101</v>
      </c>
      <c r="G11" s="8" t="s">
        <v>102</v>
      </c>
      <c r="H11" s="8" t="s">
        <v>86</v>
      </c>
      <c r="I11" s="8">
        <v>11</v>
      </c>
      <c r="J11" s="6" t="s">
        <v>60</v>
      </c>
      <c r="K11" s="10" t="s">
        <v>354</v>
      </c>
      <c r="L11" s="6" t="s">
        <v>87</v>
      </c>
      <c r="M11" s="52">
        <v>1</v>
      </c>
      <c r="N11" s="49">
        <v>6030</v>
      </c>
      <c r="O11" s="11">
        <v>380</v>
      </c>
      <c r="P11" s="9">
        <v>238.07600000000002</v>
      </c>
      <c r="Q11" s="12">
        <v>167.55400000000003</v>
      </c>
      <c r="R11" s="12">
        <v>262.80799999999982</v>
      </c>
      <c r="S11" s="12">
        <v>668.43799999999987</v>
      </c>
      <c r="T11" s="137">
        <v>223.57400000000001</v>
      </c>
      <c r="U11" s="137">
        <v>157.654</v>
      </c>
      <c r="V11" s="137">
        <v>239.65899999999993</v>
      </c>
      <c r="W11" s="137">
        <v>620.88699999999994</v>
      </c>
      <c r="X11" s="126"/>
      <c r="Y11" s="20"/>
      <c r="Z11" s="80"/>
      <c r="AA11" s="21"/>
      <c r="AB11" s="21"/>
      <c r="AC11" s="21"/>
      <c r="AD11" s="81"/>
      <c r="AE11" s="63"/>
      <c r="AF11" s="22"/>
      <c r="AG11" s="155"/>
      <c r="AH11" s="75">
        <v>5110</v>
      </c>
      <c r="AI11" s="154" t="s">
        <v>38</v>
      </c>
      <c r="AJ11" s="154"/>
      <c r="AK11" s="82"/>
    </row>
    <row r="12" spans="1:37">
      <c r="A12" s="5">
        <v>10</v>
      </c>
      <c r="B12" s="5" t="s">
        <v>18</v>
      </c>
      <c r="C12" s="6" t="s">
        <v>179</v>
      </c>
      <c r="D12" s="7" t="s">
        <v>200</v>
      </c>
      <c r="E12" s="8" t="s">
        <v>201</v>
      </c>
      <c r="F12" s="6" t="s">
        <v>202</v>
      </c>
      <c r="G12" s="8" t="s">
        <v>203</v>
      </c>
      <c r="H12" s="8" t="s">
        <v>204</v>
      </c>
      <c r="I12" s="8">
        <v>3.3</v>
      </c>
      <c r="J12" s="6" t="s">
        <v>60</v>
      </c>
      <c r="K12" s="10" t="s">
        <v>354</v>
      </c>
      <c r="L12" s="6" t="s">
        <v>76</v>
      </c>
      <c r="M12" s="52">
        <v>1</v>
      </c>
      <c r="N12" s="49">
        <v>3010</v>
      </c>
      <c r="O12" s="11">
        <v>380</v>
      </c>
      <c r="P12" s="9">
        <v>455.43299999999999</v>
      </c>
      <c r="Q12" s="12">
        <v>367.113</v>
      </c>
      <c r="R12" s="12">
        <v>615.40400000000022</v>
      </c>
      <c r="S12" s="12">
        <v>1437.9500000000003</v>
      </c>
      <c r="T12" s="137">
        <v>648.06899999999996</v>
      </c>
      <c r="U12" s="137">
        <v>548.92799999999988</v>
      </c>
      <c r="V12" s="137">
        <v>1033.5400000000004</v>
      </c>
      <c r="W12" s="137">
        <v>2230.5370000000003</v>
      </c>
      <c r="X12" s="126"/>
      <c r="Y12" s="20"/>
      <c r="Z12" s="80"/>
      <c r="AA12" s="22"/>
      <c r="AB12" s="21"/>
      <c r="AC12" s="21"/>
      <c r="AD12" s="81"/>
      <c r="AE12" s="63"/>
      <c r="AF12" s="22"/>
      <c r="AG12" s="155"/>
      <c r="AH12" s="75">
        <v>5210</v>
      </c>
      <c r="AI12" s="154" t="s">
        <v>39</v>
      </c>
      <c r="AJ12" s="154"/>
      <c r="AK12" s="82"/>
    </row>
    <row r="13" spans="1:37">
      <c r="A13" s="5">
        <v>11</v>
      </c>
      <c r="B13" s="5" t="s">
        <v>18</v>
      </c>
      <c r="C13" s="6" t="s">
        <v>94</v>
      </c>
      <c r="D13" s="7" t="s">
        <v>136</v>
      </c>
      <c r="E13" s="8" t="s">
        <v>133</v>
      </c>
      <c r="F13" s="6" t="s">
        <v>137</v>
      </c>
      <c r="G13" s="8" t="s">
        <v>138</v>
      </c>
      <c r="H13" s="8" t="s">
        <v>86</v>
      </c>
      <c r="I13" s="8">
        <v>16.5</v>
      </c>
      <c r="J13" s="6" t="s">
        <v>60</v>
      </c>
      <c r="K13" s="10" t="s">
        <v>354</v>
      </c>
      <c r="L13" s="6" t="s">
        <v>87</v>
      </c>
      <c r="M13" s="52">
        <v>1</v>
      </c>
      <c r="N13" s="50">
        <v>6030</v>
      </c>
      <c r="O13" s="11">
        <v>380</v>
      </c>
      <c r="P13" s="9">
        <v>413.32</v>
      </c>
      <c r="Q13" s="12">
        <v>354.30600000000004</v>
      </c>
      <c r="R13" s="12">
        <v>439.01000000000016</v>
      </c>
      <c r="S13" s="12">
        <v>1206.6360000000002</v>
      </c>
      <c r="T13" s="137">
        <v>394.66799999999995</v>
      </c>
      <c r="U13" s="137">
        <v>296.36700000000002</v>
      </c>
      <c r="V13" s="137">
        <v>387.49700000000024</v>
      </c>
      <c r="W13" s="137">
        <v>1078.5320000000002</v>
      </c>
      <c r="X13" s="126"/>
      <c r="Y13" s="20"/>
      <c r="Z13" s="80"/>
      <c r="AA13" s="21"/>
      <c r="AB13" s="21"/>
      <c r="AC13" s="21"/>
      <c r="AD13" s="81"/>
      <c r="AE13" s="63"/>
      <c r="AF13" s="22"/>
      <c r="AG13" s="155"/>
      <c r="AH13" s="75">
        <v>6030</v>
      </c>
      <c r="AI13" s="154" t="s">
        <v>40</v>
      </c>
      <c r="AJ13" s="154"/>
      <c r="AK13" s="82"/>
    </row>
    <row r="14" spans="1:37">
      <c r="A14" s="5">
        <v>12</v>
      </c>
      <c r="B14" s="5" t="s">
        <v>18</v>
      </c>
      <c r="C14" s="6" t="s">
        <v>208</v>
      </c>
      <c r="D14" s="7" t="s">
        <v>257</v>
      </c>
      <c r="E14" s="8" t="s">
        <v>222</v>
      </c>
      <c r="F14" s="9" t="s">
        <v>258</v>
      </c>
      <c r="G14" s="8" t="s">
        <v>259</v>
      </c>
      <c r="H14" s="8" t="s">
        <v>234</v>
      </c>
      <c r="I14" s="8">
        <v>3.3</v>
      </c>
      <c r="J14" s="9" t="s">
        <v>60</v>
      </c>
      <c r="K14" s="10" t="s">
        <v>354</v>
      </c>
      <c r="L14" s="9" t="s">
        <v>61</v>
      </c>
      <c r="M14" s="52">
        <v>1</v>
      </c>
      <c r="N14" s="49">
        <v>4120</v>
      </c>
      <c r="O14" s="11">
        <v>220</v>
      </c>
      <c r="P14" s="9">
        <v>641.927727</v>
      </c>
      <c r="Q14" s="12">
        <v>478.53872700000011</v>
      </c>
      <c r="R14" s="12">
        <v>642.259456</v>
      </c>
      <c r="S14" s="12">
        <v>1762.7259100000001</v>
      </c>
      <c r="T14" s="137">
        <v>589.35599999999999</v>
      </c>
      <c r="U14" s="137">
        <v>438.94299999999998</v>
      </c>
      <c r="V14" s="137">
        <v>844.87999999999965</v>
      </c>
      <c r="W14" s="137">
        <v>1873.1789999999996</v>
      </c>
      <c r="X14" s="127"/>
      <c r="Y14" s="21"/>
      <c r="Z14" s="80"/>
      <c r="AA14" s="21"/>
      <c r="AB14" s="21"/>
      <c r="AC14" s="21"/>
      <c r="AD14" s="81"/>
      <c r="AE14" s="63"/>
      <c r="AF14" s="22"/>
      <c r="AG14" s="155"/>
      <c r="AH14" s="75" t="s">
        <v>41</v>
      </c>
      <c r="AI14" s="154" t="s">
        <v>42</v>
      </c>
      <c r="AJ14" s="154"/>
      <c r="AK14" s="82"/>
    </row>
    <row r="15" spans="1:37">
      <c r="A15" s="5">
        <v>13</v>
      </c>
      <c r="B15" s="5" t="s">
        <v>18</v>
      </c>
      <c r="C15" s="6" t="s">
        <v>208</v>
      </c>
      <c r="D15" s="7" t="s">
        <v>254</v>
      </c>
      <c r="E15" s="8" t="s">
        <v>210</v>
      </c>
      <c r="F15" s="9" t="s">
        <v>255</v>
      </c>
      <c r="G15" s="8" t="s">
        <v>256</v>
      </c>
      <c r="H15" s="8" t="s">
        <v>234</v>
      </c>
      <c r="I15" s="8">
        <v>3.3</v>
      </c>
      <c r="J15" s="9" t="s">
        <v>60</v>
      </c>
      <c r="K15" s="10" t="s">
        <v>354</v>
      </c>
      <c r="L15" s="9" t="s">
        <v>61</v>
      </c>
      <c r="M15" s="52">
        <v>1</v>
      </c>
      <c r="N15" s="49">
        <v>4120</v>
      </c>
      <c r="O15" s="11">
        <v>220</v>
      </c>
      <c r="P15" s="9">
        <v>716.20090899999991</v>
      </c>
      <c r="Q15" s="12">
        <v>529.91527300000007</v>
      </c>
      <c r="R15" s="12">
        <v>736.74427199999991</v>
      </c>
      <c r="S15" s="12">
        <v>1982.8604539999999</v>
      </c>
      <c r="T15" s="137">
        <v>586.637835</v>
      </c>
      <c r="U15" s="137">
        <v>434.53931900000009</v>
      </c>
      <c r="V15" s="137">
        <v>749.80253900000014</v>
      </c>
      <c r="W15" s="137">
        <v>1770.9796930000002</v>
      </c>
      <c r="X15" s="127"/>
      <c r="Y15" s="20"/>
      <c r="Z15" s="80"/>
      <c r="AA15" s="21"/>
      <c r="AB15" s="21"/>
      <c r="AC15" s="21"/>
      <c r="AD15" s="81"/>
      <c r="AE15" s="63"/>
      <c r="AF15" s="22"/>
      <c r="AG15" s="83"/>
      <c r="AH15" s="84"/>
      <c r="AI15" s="83"/>
      <c r="AJ15" s="85"/>
      <c r="AK15" s="82"/>
    </row>
    <row r="16" spans="1:37">
      <c r="A16" s="5">
        <v>14</v>
      </c>
      <c r="B16" s="5" t="s">
        <v>18</v>
      </c>
      <c r="C16" s="6" t="s">
        <v>208</v>
      </c>
      <c r="D16" s="7" t="s">
        <v>278</v>
      </c>
      <c r="E16" s="8" t="s">
        <v>279</v>
      </c>
      <c r="F16" s="9" t="s">
        <v>280</v>
      </c>
      <c r="G16" s="8" t="s">
        <v>281</v>
      </c>
      <c r="H16" s="8" t="s">
        <v>234</v>
      </c>
      <c r="I16" s="8">
        <v>3.3</v>
      </c>
      <c r="J16" s="9" t="s">
        <v>60</v>
      </c>
      <c r="K16" s="10" t="s">
        <v>354</v>
      </c>
      <c r="L16" s="9" t="s">
        <v>61</v>
      </c>
      <c r="M16" s="52">
        <v>1</v>
      </c>
      <c r="N16" s="49">
        <v>4120</v>
      </c>
      <c r="O16" s="11">
        <v>220</v>
      </c>
      <c r="P16" s="9">
        <v>33.762</v>
      </c>
      <c r="Q16" s="12">
        <v>25.359999999999996</v>
      </c>
      <c r="R16" s="12">
        <v>44.548000000000002</v>
      </c>
      <c r="S16" s="12">
        <v>103.67</v>
      </c>
      <c r="T16" s="137">
        <v>34.149000000000001</v>
      </c>
      <c r="U16" s="137">
        <v>24.891000000000002</v>
      </c>
      <c r="V16" s="137">
        <v>39.147999999999982</v>
      </c>
      <c r="W16" s="137">
        <v>98.187999999999988</v>
      </c>
      <c r="X16" s="127"/>
      <c r="Y16" s="21"/>
      <c r="Z16" s="80"/>
      <c r="AA16" s="21"/>
      <c r="AB16" s="21"/>
      <c r="AC16" s="21"/>
      <c r="AD16" s="81"/>
      <c r="AE16" s="63"/>
      <c r="AF16" s="22"/>
      <c r="AG16" s="83"/>
      <c r="AH16" s="84"/>
      <c r="AI16" s="83"/>
      <c r="AJ16" s="85"/>
      <c r="AK16" s="82"/>
    </row>
    <row r="17" spans="1:37">
      <c r="A17" s="5">
        <v>15</v>
      </c>
      <c r="B17" s="5" t="s">
        <v>18</v>
      </c>
      <c r="C17" s="6" t="s">
        <v>208</v>
      </c>
      <c r="D17" s="7" t="s">
        <v>242</v>
      </c>
      <c r="E17" s="8" t="s">
        <v>210</v>
      </c>
      <c r="F17" s="9" t="s">
        <v>272</v>
      </c>
      <c r="G17" s="8" t="s">
        <v>273</v>
      </c>
      <c r="H17" s="8" t="s">
        <v>274</v>
      </c>
      <c r="I17" s="8">
        <v>80</v>
      </c>
      <c r="J17" s="9" t="s">
        <v>60</v>
      </c>
      <c r="K17" s="10" t="s">
        <v>354</v>
      </c>
      <c r="L17" s="9" t="s">
        <v>61</v>
      </c>
      <c r="M17" s="52">
        <v>400</v>
      </c>
      <c r="N17" s="49">
        <v>4030</v>
      </c>
      <c r="O17" s="11">
        <v>380</v>
      </c>
      <c r="P17" s="9">
        <v>568</v>
      </c>
      <c r="Q17" s="12">
        <v>552</v>
      </c>
      <c r="R17" s="12">
        <v>428</v>
      </c>
      <c r="S17" s="12">
        <v>1548</v>
      </c>
      <c r="T17" s="137">
        <v>6845</v>
      </c>
      <c r="U17" s="137">
        <v>4706</v>
      </c>
      <c r="V17" s="137">
        <v>9409</v>
      </c>
      <c r="W17" s="137">
        <v>20960</v>
      </c>
      <c r="X17" s="127"/>
      <c r="Y17" s="20"/>
      <c r="Z17" s="80"/>
      <c r="AA17" s="21"/>
      <c r="AB17" s="21"/>
      <c r="AC17" s="21"/>
      <c r="AD17" s="81"/>
      <c r="AE17" s="63"/>
      <c r="AF17" s="22"/>
      <c r="AG17" s="83"/>
      <c r="AH17" s="84"/>
      <c r="AI17" s="83"/>
      <c r="AJ17" s="85"/>
      <c r="AK17" s="82"/>
    </row>
    <row r="18" spans="1:37">
      <c r="A18" s="5">
        <v>16</v>
      </c>
      <c r="B18" s="5" t="s">
        <v>18</v>
      </c>
      <c r="C18" s="6" t="s">
        <v>94</v>
      </c>
      <c r="D18" s="7" t="s">
        <v>126</v>
      </c>
      <c r="E18" s="8" t="s">
        <v>120</v>
      </c>
      <c r="F18" s="6" t="s">
        <v>299</v>
      </c>
      <c r="G18" s="8" t="s">
        <v>300</v>
      </c>
      <c r="H18" s="8" t="s">
        <v>86</v>
      </c>
      <c r="I18" s="8">
        <v>16.5</v>
      </c>
      <c r="J18" s="6" t="s">
        <v>60</v>
      </c>
      <c r="K18" s="10" t="s">
        <v>354</v>
      </c>
      <c r="L18" s="6" t="s">
        <v>87</v>
      </c>
      <c r="M18" s="52">
        <v>1</v>
      </c>
      <c r="N18" s="50">
        <v>6030</v>
      </c>
      <c r="O18" s="11">
        <v>380</v>
      </c>
      <c r="P18" s="9">
        <v>320.19399999999996</v>
      </c>
      <c r="Q18" s="12">
        <v>200.73900000000003</v>
      </c>
      <c r="R18" s="12">
        <v>381.89600000000019</v>
      </c>
      <c r="S18" s="12">
        <v>902.82900000000018</v>
      </c>
      <c r="T18" s="137">
        <v>276.42200000000003</v>
      </c>
      <c r="U18" s="137">
        <v>189.89600000000002</v>
      </c>
      <c r="V18" s="137">
        <v>373.73499999999996</v>
      </c>
      <c r="W18" s="137">
        <v>840.053</v>
      </c>
      <c r="X18" s="126"/>
      <c r="Y18" s="21"/>
      <c r="Z18" s="80"/>
      <c r="AA18" s="21"/>
      <c r="AB18" s="21"/>
      <c r="AC18" s="21"/>
      <c r="AD18" s="86"/>
      <c r="AE18" s="63"/>
      <c r="AF18" s="22"/>
      <c r="AG18" s="83"/>
      <c r="AH18" s="84"/>
      <c r="AI18" s="83"/>
      <c r="AJ18" s="85"/>
      <c r="AK18" s="82"/>
    </row>
    <row r="19" spans="1:37">
      <c r="A19" s="5">
        <v>17</v>
      </c>
      <c r="B19" s="5" t="s">
        <v>18</v>
      </c>
      <c r="C19" s="6" t="s">
        <v>94</v>
      </c>
      <c r="D19" s="9" t="s">
        <v>266</v>
      </c>
      <c r="E19" s="8" t="s">
        <v>94</v>
      </c>
      <c r="F19" s="9" t="s">
        <v>266</v>
      </c>
      <c r="G19" s="8" t="s">
        <v>267</v>
      </c>
      <c r="H19" s="14" t="s">
        <v>86</v>
      </c>
      <c r="I19" s="14">
        <v>25</v>
      </c>
      <c r="J19" s="9" t="s">
        <v>60</v>
      </c>
      <c r="K19" s="10" t="s">
        <v>354</v>
      </c>
      <c r="L19" s="9" t="s">
        <v>87</v>
      </c>
      <c r="M19" s="52">
        <v>1</v>
      </c>
      <c r="N19" s="49">
        <v>6030</v>
      </c>
      <c r="O19" s="11">
        <v>380</v>
      </c>
      <c r="P19" s="9">
        <v>866.05000000000007</v>
      </c>
      <c r="Q19" s="12">
        <v>628.53899999999999</v>
      </c>
      <c r="R19" s="12">
        <v>1097.1149999999998</v>
      </c>
      <c r="S19" s="12">
        <v>2591.7039999999997</v>
      </c>
      <c r="T19" s="137">
        <v>774.40045899999996</v>
      </c>
      <c r="U19" s="137">
        <v>554.92041000000006</v>
      </c>
      <c r="V19" s="137">
        <v>951.50039200000003</v>
      </c>
      <c r="W19" s="137">
        <v>2280.821261</v>
      </c>
      <c r="X19" s="127"/>
      <c r="Y19" s="21"/>
      <c r="Z19" s="80"/>
      <c r="AA19" s="21"/>
      <c r="AB19" s="21"/>
      <c r="AC19" s="21"/>
      <c r="AD19" s="86"/>
      <c r="AE19" s="63"/>
      <c r="AF19" s="22"/>
      <c r="AG19" s="83"/>
      <c r="AH19" s="84"/>
      <c r="AI19" s="83"/>
      <c r="AJ19" s="85"/>
      <c r="AK19" s="82"/>
    </row>
    <row r="20" spans="1:37">
      <c r="A20" s="5">
        <v>18</v>
      </c>
      <c r="B20" s="5" t="s">
        <v>18</v>
      </c>
      <c r="C20" s="6" t="s">
        <v>88</v>
      </c>
      <c r="D20" s="7" t="s">
        <v>260</v>
      </c>
      <c r="E20" s="8"/>
      <c r="F20" s="6" t="s">
        <v>261</v>
      </c>
      <c r="G20" s="8" t="s">
        <v>262</v>
      </c>
      <c r="H20" s="8" t="s">
        <v>263</v>
      </c>
      <c r="I20" s="8">
        <v>3.3</v>
      </c>
      <c r="J20" s="9" t="s">
        <v>60</v>
      </c>
      <c r="K20" s="10" t="s">
        <v>354</v>
      </c>
      <c r="L20" s="9" t="s">
        <v>61</v>
      </c>
      <c r="M20" s="52">
        <v>1</v>
      </c>
      <c r="N20" s="49">
        <v>4110</v>
      </c>
      <c r="O20" s="11">
        <v>220</v>
      </c>
      <c r="P20" s="9">
        <v>48.662000000000006</v>
      </c>
      <c r="Q20" s="12">
        <v>37.125</v>
      </c>
      <c r="R20" s="12">
        <v>65.84</v>
      </c>
      <c r="S20" s="12">
        <v>151.62700000000001</v>
      </c>
      <c r="T20" s="137">
        <v>44.263000000000005</v>
      </c>
      <c r="U20" s="137">
        <v>32.859000000000002</v>
      </c>
      <c r="V20" s="137">
        <v>62.79999999999999</v>
      </c>
      <c r="W20" s="137">
        <v>139.922</v>
      </c>
      <c r="X20" s="127"/>
      <c r="Y20" s="20"/>
      <c r="Z20" s="80"/>
      <c r="AA20" s="21"/>
      <c r="AB20" s="22"/>
      <c r="AC20" s="21"/>
      <c r="AD20" s="81"/>
      <c r="AE20" s="63"/>
      <c r="AF20" s="22"/>
      <c r="AG20" s="83"/>
      <c r="AH20" s="84"/>
      <c r="AI20" s="83"/>
      <c r="AJ20" s="85"/>
      <c r="AK20" s="83"/>
    </row>
    <row r="21" spans="1:37">
      <c r="A21" s="5">
        <v>19</v>
      </c>
      <c r="B21" s="5" t="s">
        <v>18</v>
      </c>
      <c r="C21" s="6" t="s">
        <v>82</v>
      </c>
      <c r="D21" s="7" t="s">
        <v>282</v>
      </c>
      <c r="E21" s="8" t="s">
        <v>88</v>
      </c>
      <c r="F21" s="9" t="s">
        <v>283</v>
      </c>
      <c r="G21" s="8" t="s">
        <v>284</v>
      </c>
      <c r="H21" s="8" t="s">
        <v>86</v>
      </c>
      <c r="I21" s="8">
        <v>40</v>
      </c>
      <c r="J21" s="6" t="s">
        <v>60</v>
      </c>
      <c r="K21" s="10" t="s">
        <v>354</v>
      </c>
      <c r="L21" s="6" t="s">
        <v>87</v>
      </c>
      <c r="M21" s="52">
        <v>1</v>
      </c>
      <c r="N21" s="49">
        <v>6030</v>
      </c>
      <c r="O21" s="11">
        <v>380</v>
      </c>
      <c r="P21" s="9">
        <v>78.475000000000009</v>
      </c>
      <c r="Q21" s="12">
        <v>145.82999999999998</v>
      </c>
      <c r="R21" s="12">
        <v>438.84499999999991</v>
      </c>
      <c r="S21" s="12">
        <v>663.15</v>
      </c>
      <c r="T21" s="137">
        <v>390</v>
      </c>
      <c r="U21" s="137">
        <v>157</v>
      </c>
      <c r="V21" s="137">
        <v>177</v>
      </c>
      <c r="W21" s="137">
        <v>724</v>
      </c>
      <c r="X21" s="126"/>
      <c r="Y21" s="20"/>
      <c r="Z21" s="80"/>
      <c r="AA21" s="21"/>
      <c r="AB21" s="21"/>
      <c r="AC21" s="21"/>
      <c r="AD21" s="86"/>
      <c r="AE21" s="63"/>
      <c r="AF21" s="22"/>
      <c r="AG21" s="83"/>
      <c r="AH21" s="84"/>
      <c r="AI21" s="83"/>
      <c r="AJ21" s="85"/>
      <c r="AK21" s="82"/>
    </row>
    <row r="22" spans="1:37">
      <c r="A22" s="5">
        <v>20</v>
      </c>
      <c r="B22" s="5" t="s">
        <v>18</v>
      </c>
      <c r="C22" s="6" t="s">
        <v>208</v>
      </c>
      <c r="D22" s="9" t="s">
        <v>288</v>
      </c>
      <c r="E22" s="8" t="s">
        <v>293</v>
      </c>
      <c r="F22" s="9" t="s">
        <v>294</v>
      </c>
      <c r="G22" s="8" t="s">
        <v>295</v>
      </c>
      <c r="H22" s="14" t="s">
        <v>86</v>
      </c>
      <c r="I22" s="14">
        <v>16.5</v>
      </c>
      <c r="J22" s="9" t="s">
        <v>60</v>
      </c>
      <c r="K22" s="10" t="s">
        <v>354</v>
      </c>
      <c r="L22" s="9" t="s">
        <v>87</v>
      </c>
      <c r="M22" s="52">
        <v>1</v>
      </c>
      <c r="N22" s="49">
        <v>6030</v>
      </c>
      <c r="O22" s="11">
        <v>380</v>
      </c>
      <c r="P22" s="15">
        <v>4551.7439999999997</v>
      </c>
      <c r="Q22" s="12">
        <v>3200.1040000000003</v>
      </c>
      <c r="R22" s="12">
        <v>4773.828999999997</v>
      </c>
      <c r="S22" s="12">
        <v>12525.676999999998</v>
      </c>
      <c r="T22" s="137">
        <v>3145.5169999999998</v>
      </c>
      <c r="U22" s="137">
        <v>2223.4639999999999</v>
      </c>
      <c r="V22" s="137">
        <v>2992.8029999999981</v>
      </c>
      <c r="W22" s="137">
        <v>8361.7839999999978</v>
      </c>
      <c r="X22" s="127"/>
      <c r="Y22" s="20"/>
      <c r="Z22" s="80"/>
      <c r="AA22" s="21"/>
      <c r="AB22" s="21"/>
      <c r="AC22" s="21"/>
      <c r="AD22" s="86"/>
      <c r="AE22" s="63"/>
      <c r="AF22" s="22"/>
      <c r="AG22" s="83"/>
      <c r="AH22" s="84"/>
      <c r="AI22" s="83"/>
      <c r="AJ22" s="87"/>
      <c r="AK22" s="83"/>
    </row>
    <row r="23" spans="1:37">
      <c r="A23" s="5">
        <v>21</v>
      </c>
      <c r="B23" s="5" t="s">
        <v>18</v>
      </c>
      <c r="C23" s="6" t="s">
        <v>208</v>
      </c>
      <c r="D23" s="9" t="s">
        <v>292</v>
      </c>
      <c r="E23" s="8" t="s">
        <v>289</v>
      </c>
      <c r="F23" s="9" t="s">
        <v>290</v>
      </c>
      <c r="G23" s="8" t="s">
        <v>291</v>
      </c>
      <c r="H23" s="14" t="s">
        <v>86</v>
      </c>
      <c r="I23" s="14">
        <v>50</v>
      </c>
      <c r="J23" s="9" t="s">
        <v>60</v>
      </c>
      <c r="K23" s="10" t="s">
        <v>354</v>
      </c>
      <c r="L23" s="9" t="s">
        <v>87</v>
      </c>
      <c r="M23" s="52">
        <v>1</v>
      </c>
      <c r="N23" s="49">
        <v>6030</v>
      </c>
      <c r="O23" s="11">
        <v>380</v>
      </c>
      <c r="P23" s="15">
        <v>31745.074999999997</v>
      </c>
      <c r="Q23" s="12">
        <v>23522.85</v>
      </c>
      <c r="R23" s="12">
        <v>38951.125000000015</v>
      </c>
      <c r="S23" s="12">
        <v>94219.05</v>
      </c>
      <c r="T23" s="137">
        <v>24944.250000000004</v>
      </c>
      <c r="U23" s="137">
        <v>18161.400000000001</v>
      </c>
      <c r="V23" s="137">
        <v>32745.249999999993</v>
      </c>
      <c r="W23" s="137">
        <v>75850.899999999994</v>
      </c>
      <c r="X23" s="126"/>
      <c r="Y23" s="20"/>
      <c r="Z23" s="80"/>
      <c r="AA23" s="21"/>
      <c r="AB23" s="21"/>
      <c r="AC23" s="21"/>
      <c r="AD23" s="81"/>
      <c r="AE23" s="63"/>
      <c r="AF23" s="22"/>
      <c r="AG23" s="83"/>
      <c r="AH23" s="84"/>
      <c r="AI23" s="83"/>
      <c r="AJ23" s="85"/>
      <c r="AK23" s="82"/>
    </row>
    <row r="24" spans="1:37">
      <c r="A24" s="5">
        <v>22</v>
      </c>
      <c r="B24" s="5" t="s">
        <v>18</v>
      </c>
      <c r="C24" s="6" t="s">
        <v>208</v>
      </c>
      <c r="D24" s="9" t="s">
        <v>285</v>
      </c>
      <c r="E24" s="8" t="s">
        <v>208</v>
      </c>
      <c r="F24" s="9" t="s">
        <v>286</v>
      </c>
      <c r="G24" s="8" t="s">
        <v>287</v>
      </c>
      <c r="H24" s="14" t="s">
        <v>86</v>
      </c>
      <c r="I24" s="14">
        <v>17</v>
      </c>
      <c r="J24" s="9" t="s">
        <v>60</v>
      </c>
      <c r="K24" s="10" t="s">
        <v>354</v>
      </c>
      <c r="L24" s="9" t="s">
        <v>87</v>
      </c>
      <c r="M24" s="52">
        <v>1</v>
      </c>
      <c r="N24" s="49">
        <v>6030</v>
      </c>
      <c r="O24" s="11">
        <v>380</v>
      </c>
      <c r="P24" s="15">
        <v>5120.5429999999997</v>
      </c>
      <c r="Q24" s="12">
        <v>3504.4349999999999</v>
      </c>
      <c r="R24" s="12">
        <v>5703.3929999999964</v>
      </c>
      <c r="S24" s="12">
        <v>14328.370999999996</v>
      </c>
      <c r="T24" s="137">
        <v>5815.5190000000002</v>
      </c>
      <c r="U24" s="137">
        <v>4363.4010000000007</v>
      </c>
      <c r="V24" s="137">
        <v>7767.7579999999989</v>
      </c>
      <c r="W24" s="137">
        <v>17946.678</v>
      </c>
      <c r="X24" s="126"/>
      <c r="Y24" s="20"/>
      <c r="Z24" s="80"/>
      <c r="AA24" s="21"/>
      <c r="AB24" s="21"/>
      <c r="AC24" s="21"/>
      <c r="AD24" s="81"/>
      <c r="AE24" s="63"/>
      <c r="AF24" s="22"/>
      <c r="AG24" s="83"/>
      <c r="AH24" s="84"/>
      <c r="AI24" s="83"/>
      <c r="AJ24" s="85"/>
      <c r="AK24" s="82"/>
    </row>
    <row r="25" spans="1:37">
      <c r="A25" s="5">
        <v>23</v>
      </c>
      <c r="B25" s="5" t="s">
        <v>18</v>
      </c>
      <c r="C25" s="6" t="s">
        <v>208</v>
      </c>
      <c r="D25" s="7" t="s">
        <v>275</v>
      </c>
      <c r="E25" s="8"/>
      <c r="F25" s="8" t="s">
        <v>276</v>
      </c>
      <c r="G25" s="8" t="s">
        <v>277</v>
      </c>
      <c r="H25" s="8" t="s">
        <v>234</v>
      </c>
      <c r="I25" s="8">
        <v>3.3</v>
      </c>
      <c r="J25" s="9" t="s">
        <v>60</v>
      </c>
      <c r="K25" s="10" t="s">
        <v>354</v>
      </c>
      <c r="L25" s="9" t="s">
        <v>61</v>
      </c>
      <c r="M25" s="52">
        <v>1</v>
      </c>
      <c r="N25" s="49">
        <v>4120</v>
      </c>
      <c r="O25" s="11">
        <v>220</v>
      </c>
      <c r="P25" s="9">
        <v>33.920999999999999</v>
      </c>
      <c r="Q25" s="12">
        <v>24.621000000000002</v>
      </c>
      <c r="R25" s="12">
        <v>34.757545999999984</v>
      </c>
      <c r="S25" s="12">
        <v>93.299545999999992</v>
      </c>
      <c r="T25" s="137">
        <v>28.204700000000003</v>
      </c>
      <c r="U25" s="137">
        <v>19.766916999999996</v>
      </c>
      <c r="V25" s="137">
        <v>34.057265000000015</v>
      </c>
      <c r="W25" s="137">
        <v>82.02888200000001</v>
      </c>
      <c r="X25" s="127"/>
      <c r="Y25" s="20"/>
      <c r="Z25" s="80"/>
      <c r="AA25" s="21"/>
      <c r="AB25" s="21"/>
      <c r="AC25" s="21"/>
      <c r="AD25" s="81"/>
      <c r="AE25" s="63"/>
      <c r="AF25" s="22"/>
      <c r="AG25" s="83"/>
      <c r="AH25" s="84"/>
      <c r="AI25" s="83"/>
      <c r="AJ25" s="85"/>
      <c r="AK25" s="82"/>
    </row>
    <row r="26" spans="1:37">
      <c r="A26" s="5">
        <v>24</v>
      </c>
      <c r="B26" s="5" t="s">
        <v>18</v>
      </c>
      <c r="C26" s="6" t="s">
        <v>94</v>
      </c>
      <c r="D26" s="7" t="s">
        <v>313</v>
      </c>
      <c r="E26" s="8" t="s">
        <v>94</v>
      </c>
      <c r="F26" s="8" t="s">
        <v>314</v>
      </c>
      <c r="G26" s="8" t="s">
        <v>315</v>
      </c>
      <c r="H26" s="8" t="s">
        <v>86</v>
      </c>
      <c r="I26" s="8">
        <v>6.6</v>
      </c>
      <c r="J26" s="6" t="s">
        <v>60</v>
      </c>
      <c r="K26" s="10" t="s">
        <v>354</v>
      </c>
      <c r="L26" s="9" t="s">
        <v>87</v>
      </c>
      <c r="M26" s="51">
        <v>1</v>
      </c>
      <c r="N26" s="49">
        <v>6030</v>
      </c>
      <c r="O26" s="11">
        <v>380</v>
      </c>
      <c r="P26" s="9">
        <v>411.18700000000001</v>
      </c>
      <c r="Q26" s="12">
        <v>261.084</v>
      </c>
      <c r="R26" s="12">
        <v>514.57499999999993</v>
      </c>
      <c r="S26" s="12">
        <v>1186.846</v>
      </c>
      <c r="T26" s="137">
        <v>466.81700000000001</v>
      </c>
      <c r="U26" s="137">
        <v>267.322</v>
      </c>
      <c r="V26" s="137">
        <v>494.29599999999994</v>
      </c>
      <c r="W26" s="137">
        <v>1228.4349999999999</v>
      </c>
      <c r="X26" s="129"/>
      <c r="Y26" s="21"/>
      <c r="Z26" s="80"/>
      <c r="AA26" s="21"/>
      <c r="AB26" s="21"/>
      <c r="AC26" s="21"/>
      <c r="AD26" s="86"/>
      <c r="AE26" s="63"/>
      <c r="AF26" s="22"/>
      <c r="AG26" s="83"/>
      <c r="AH26" s="84"/>
      <c r="AI26" s="83"/>
      <c r="AJ26" s="85"/>
      <c r="AK26" s="82"/>
    </row>
    <row r="27" spans="1:37">
      <c r="A27" s="5">
        <v>25</v>
      </c>
      <c r="B27" s="5" t="s">
        <v>18</v>
      </c>
      <c r="C27" s="6" t="s">
        <v>94</v>
      </c>
      <c r="D27" s="7" t="s">
        <v>310</v>
      </c>
      <c r="E27" s="8" t="s">
        <v>94</v>
      </c>
      <c r="F27" s="8" t="s">
        <v>311</v>
      </c>
      <c r="G27" s="8" t="s">
        <v>312</v>
      </c>
      <c r="H27" s="8" t="s">
        <v>86</v>
      </c>
      <c r="I27" s="8">
        <v>6.6</v>
      </c>
      <c r="J27" s="6" t="s">
        <v>60</v>
      </c>
      <c r="K27" s="10" t="s">
        <v>354</v>
      </c>
      <c r="L27" s="9" t="s">
        <v>87</v>
      </c>
      <c r="M27" s="51">
        <v>1</v>
      </c>
      <c r="N27" s="49">
        <v>6030</v>
      </c>
      <c r="O27" s="11">
        <v>380</v>
      </c>
      <c r="P27" s="9">
        <v>1245.7900000000002</v>
      </c>
      <c r="Q27" s="12">
        <v>784.34299999999996</v>
      </c>
      <c r="R27" s="12">
        <v>1220.9059999999997</v>
      </c>
      <c r="S27" s="12">
        <v>3251.0389999999998</v>
      </c>
      <c r="T27" s="137">
        <v>901.87400000000002</v>
      </c>
      <c r="U27" s="137">
        <v>550.19399999999996</v>
      </c>
      <c r="V27" s="137">
        <v>816.82500000000005</v>
      </c>
      <c r="W27" s="137">
        <v>2268.893</v>
      </c>
      <c r="X27" s="129"/>
      <c r="Y27" s="20"/>
      <c r="Z27" s="80"/>
      <c r="AA27" s="21"/>
      <c r="AB27" s="21"/>
      <c r="AC27" s="21"/>
      <c r="AD27" s="81"/>
      <c r="AE27" s="63"/>
      <c r="AF27" s="22"/>
      <c r="AG27" s="83"/>
      <c r="AH27" s="84"/>
      <c r="AI27" s="83"/>
      <c r="AJ27" s="83"/>
      <c r="AK27" s="83"/>
    </row>
    <row r="28" spans="1:37">
      <c r="A28" s="5">
        <v>26</v>
      </c>
      <c r="B28" s="5" t="s">
        <v>18</v>
      </c>
      <c r="C28" s="6" t="s">
        <v>208</v>
      </c>
      <c r="D28" s="7" t="s">
        <v>219</v>
      </c>
      <c r="E28" s="8" t="s">
        <v>208</v>
      </c>
      <c r="F28" s="6" t="s">
        <v>316</v>
      </c>
      <c r="G28" s="8" t="s">
        <v>317</v>
      </c>
      <c r="H28" s="8" t="s">
        <v>86</v>
      </c>
      <c r="I28" s="8">
        <v>17</v>
      </c>
      <c r="J28" s="6" t="s">
        <v>60</v>
      </c>
      <c r="K28" s="10" t="s">
        <v>354</v>
      </c>
      <c r="L28" s="9" t="s">
        <v>87</v>
      </c>
      <c r="M28" s="51">
        <v>1</v>
      </c>
      <c r="N28" s="49">
        <v>6030</v>
      </c>
      <c r="O28" s="11">
        <v>220</v>
      </c>
      <c r="P28" s="9">
        <v>2055.7709999999997</v>
      </c>
      <c r="Q28" s="12">
        <v>1431.5659999999998</v>
      </c>
      <c r="R28" s="12">
        <v>1618.9970000000003</v>
      </c>
      <c r="S28" s="12">
        <v>5106.3339999999998</v>
      </c>
      <c r="T28" s="137">
        <v>3871.9349999999999</v>
      </c>
      <c r="U28" s="137">
        <v>1644.307</v>
      </c>
      <c r="V28" s="137">
        <v>2565.0650000000014</v>
      </c>
      <c r="W28" s="137">
        <v>8081.3070000000016</v>
      </c>
      <c r="X28" s="130"/>
      <c r="Y28" s="21"/>
      <c r="Z28" s="80"/>
      <c r="AA28" s="21"/>
      <c r="AB28" s="21"/>
      <c r="AC28" s="21"/>
      <c r="AD28" s="86"/>
      <c r="AE28" s="88"/>
      <c r="AF28" s="22"/>
      <c r="AG28" s="83"/>
      <c r="AH28" s="84"/>
      <c r="AI28" s="83"/>
      <c r="AJ28" s="85"/>
      <c r="AK28" s="83"/>
    </row>
    <row r="29" spans="1:37">
      <c r="A29" s="5">
        <v>27</v>
      </c>
      <c r="B29" s="5" t="s">
        <v>18</v>
      </c>
      <c r="C29" s="6" t="s">
        <v>208</v>
      </c>
      <c r="D29" s="7" t="s">
        <v>219</v>
      </c>
      <c r="E29" s="8" t="s">
        <v>208</v>
      </c>
      <c r="F29" s="6" t="s">
        <v>308</v>
      </c>
      <c r="G29" s="8" t="s">
        <v>309</v>
      </c>
      <c r="H29" s="8" t="s">
        <v>66</v>
      </c>
      <c r="I29" s="8">
        <v>1.7</v>
      </c>
      <c r="J29" s="6" t="s">
        <v>60</v>
      </c>
      <c r="K29" s="10" t="s">
        <v>354</v>
      </c>
      <c r="L29" s="9" t="s">
        <v>61</v>
      </c>
      <c r="M29" s="51">
        <v>1</v>
      </c>
      <c r="N29" s="49">
        <v>4110</v>
      </c>
      <c r="O29" s="11">
        <v>220</v>
      </c>
      <c r="P29" s="9">
        <v>77.649524999999983</v>
      </c>
      <c r="Q29" s="12">
        <v>57.065884999999994</v>
      </c>
      <c r="R29" s="12">
        <v>60.089868000000024</v>
      </c>
      <c r="S29" s="12">
        <v>194.80527800000002</v>
      </c>
      <c r="T29" s="137">
        <v>43.698132999999991</v>
      </c>
      <c r="U29" s="137">
        <v>31.719867000000001</v>
      </c>
      <c r="V29" s="137">
        <v>49.77366700000001</v>
      </c>
      <c r="W29" s="137">
        <v>125.191667</v>
      </c>
      <c r="X29" s="130"/>
      <c r="Y29" s="20"/>
      <c r="Z29" s="80"/>
      <c r="AA29" s="89"/>
      <c r="AB29" s="21"/>
      <c r="AC29" s="21"/>
      <c r="AD29" s="81"/>
      <c r="AE29" s="63"/>
      <c r="AF29" s="22"/>
      <c r="AG29" s="83"/>
      <c r="AH29" s="84"/>
      <c r="AI29" s="83"/>
      <c r="AJ29" s="85"/>
      <c r="AK29" s="82"/>
    </row>
    <row r="30" spans="1:37">
      <c r="A30" s="5">
        <v>28</v>
      </c>
      <c r="B30" s="5" t="s">
        <v>18</v>
      </c>
      <c r="C30" s="6" t="s">
        <v>208</v>
      </c>
      <c r="D30" s="7" t="s">
        <v>301</v>
      </c>
      <c r="E30" s="8" t="s">
        <v>208</v>
      </c>
      <c r="F30" s="6" t="s">
        <v>302</v>
      </c>
      <c r="G30" s="8" t="s">
        <v>303</v>
      </c>
      <c r="H30" s="8" t="s">
        <v>234</v>
      </c>
      <c r="I30" s="8">
        <v>3.3</v>
      </c>
      <c r="J30" s="9" t="s">
        <v>60</v>
      </c>
      <c r="K30" s="10" t="s">
        <v>354</v>
      </c>
      <c r="L30" s="9" t="s">
        <v>61</v>
      </c>
      <c r="M30" s="51">
        <v>1</v>
      </c>
      <c r="N30" s="49">
        <v>4120</v>
      </c>
      <c r="O30" s="11">
        <v>220</v>
      </c>
      <c r="P30" s="9">
        <v>684.51942199999985</v>
      </c>
      <c r="Q30" s="12">
        <v>543.49673400000006</v>
      </c>
      <c r="R30" s="12">
        <v>724.90299300000015</v>
      </c>
      <c r="S30" s="12">
        <v>1952.9191490000001</v>
      </c>
      <c r="T30" s="137">
        <v>514.33600000000001</v>
      </c>
      <c r="U30" s="137">
        <v>432.31599999999997</v>
      </c>
      <c r="V30" s="137">
        <v>904.31999999999994</v>
      </c>
      <c r="W30" s="137">
        <v>1850.972</v>
      </c>
      <c r="X30" s="126"/>
      <c r="Y30" s="20"/>
      <c r="Z30" s="80"/>
      <c r="AA30" s="21"/>
      <c r="AB30" s="21"/>
      <c r="AC30" s="21"/>
      <c r="AD30" s="81"/>
      <c r="AE30" s="63"/>
      <c r="AF30" s="22"/>
      <c r="AG30" s="83"/>
      <c r="AH30" s="84"/>
      <c r="AI30" s="83"/>
      <c r="AJ30" s="85"/>
      <c r="AK30" s="82"/>
    </row>
    <row r="31" spans="1:37">
      <c r="A31" s="5">
        <v>29</v>
      </c>
      <c r="B31" s="5" t="s">
        <v>18</v>
      </c>
      <c r="C31" s="6" t="s">
        <v>304</v>
      </c>
      <c r="D31" s="7" t="s">
        <v>305</v>
      </c>
      <c r="E31" s="8" t="s">
        <v>304</v>
      </c>
      <c r="F31" s="6" t="s">
        <v>306</v>
      </c>
      <c r="G31" s="8" t="s">
        <v>307</v>
      </c>
      <c r="H31" s="8" t="s">
        <v>66</v>
      </c>
      <c r="I31" s="8">
        <v>3.3</v>
      </c>
      <c r="J31" s="6" t="s">
        <v>60</v>
      </c>
      <c r="K31" s="10" t="s">
        <v>354</v>
      </c>
      <c r="L31" s="6" t="s">
        <v>61</v>
      </c>
      <c r="M31" s="52">
        <v>1</v>
      </c>
      <c r="N31" s="50">
        <v>4110</v>
      </c>
      <c r="O31" s="11">
        <v>220</v>
      </c>
      <c r="P31" s="9">
        <v>41.200749999999999</v>
      </c>
      <c r="Q31" s="12">
        <v>29.064166999999998</v>
      </c>
      <c r="R31" s="12">
        <v>34.019000000000005</v>
      </c>
      <c r="S31" s="12">
        <v>104.283917</v>
      </c>
      <c r="T31" s="137">
        <v>54.957000000000001</v>
      </c>
      <c r="U31" s="137">
        <v>39.580999999999996</v>
      </c>
      <c r="V31" s="137">
        <v>75.813999999999993</v>
      </c>
      <c r="W31" s="137">
        <v>170.35199999999998</v>
      </c>
      <c r="X31" s="126"/>
      <c r="Y31" s="20"/>
      <c r="Z31" s="80"/>
      <c r="AA31" s="21"/>
      <c r="AB31" s="21"/>
      <c r="AC31" s="21"/>
      <c r="AD31" s="81"/>
      <c r="AE31" s="63"/>
      <c r="AF31" s="22"/>
      <c r="AG31" s="83"/>
      <c r="AH31" s="84"/>
      <c r="AI31" s="83"/>
      <c r="AJ31" s="85"/>
      <c r="AK31" s="82"/>
    </row>
    <row r="32" spans="1:37">
      <c r="A32" s="5">
        <v>30</v>
      </c>
      <c r="B32" s="5" t="s">
        <v>18</v>
      </c>
      <c r="C32" s="6" t="s">
        <v>179</v>
      </c>
      <c r="D32" s="7" t="s">
        <v>350</v>
      </c>
      <c r="E32" s="8" t="s">
        <v>179</v>
      </c>
      <c r="F32" s="9" t="s">
        <v>245</v>
      </c>
      <c r="G32" s="8" t="s">
        <v>246</v>
      </c>
      <c r="H32" s="8" t="s">
        <v>86</v>
      </c>
      <c r="I32" s="14">
        <v>95</v>
      </c>
      <c r="J32" s="6" t="s">
        <v>60</v>
      </c>
      <c r="K32" s="10" t="s">
        <v>354</v>
      </c>
      <c r="L32" s="6" t="s">
        <v>87</v>
      </c>
      <c r="M32" s="52">
        <v>1</v>
      </c>
      <c r="N32" s="49">
        <v>6030</v>
      </c>
      <c r="O32" s="11">
        <v>380</v>
      </c>
      <c r="P32" s="15">
        <v>45959</v>
      </c>
      <c r="Q32" s="12">
        <v>29881</v>
      </c>
      <c r="R32" s="12">
        <v>45733</v>
      </c>
      <c r="S32" s="12">
        <v>121573</v>
      </c>
      <c r="T32" s="137">
        <v>37418</v>
      </c>
      <c r="U32" s="137">
        <v>24860</v>
      </c>
      <c r="V32" s="137">
        <v>39403</v>
      </c>
      <c r="W32" s="137">
        <v>101681</v>
      </c>
      <c r="X32" s="126"/>
      <c r="Y32" s="20"/>
      <c r="Z32" s="80"/>
      <c r="AA32" s="89"/>
      <c r="AB32" s="21"/>
      <c r="AC32" s="21"/>
      <c r="AD32" s="81"/>
      <c r="AE32" s="63"/>
      <c r="AF32" s="22"/>
      <c r="AG32" s="83"/>
      <c r="AH32" s="84"/>
      <c r="AI32" s="83"/>
      <c r="AJ32" s="85"/>
      <c r="AK32" s="82"/>
    </row>
    <row r="33" spans="1:37">
      <c r="A33" s="5">
        <v>31</v>
      </c>
      <c r="B33" s="5" t="s">
        <v>18</v>
      </c>
      <c r="C33" s="6" t="s">
        <v>179</v>
      </c>
      <c r="D33" s="7" t="s">
        <v>193</v>
      </c>
      <c r="E33" s="8"/>
      <c r="F33" s="9" t="s">
        <v>194</v>
      </c>
      <c r="G33" s="8" t="s">
        <v>195</v>
      </c>
      <c r="H33" s="8" t="s">
        <v>196</v>
      </c>
      <c r="I33" s="8">
        <v>20</v>
      </c>
      <c r="J33" s="6" t="s">
        <v>60</v>
      </c>
      <c r="K33" s="10" t="s">
        <v>354</v>
      </c>
      <c r="L33" s="6" t="s">
        <v>61</v>
      </c>
      <c r="M33" s="52">
        <v>1</v>
      </c>
      <c r="N33" s="49">
        <v>4030</v>
      </c>
      <c r="O33" s="11">
        <v>380</v>
      </c>
      <c r="P33" s="9">
        <v>3054.7159999999999</v>
      </c>
      <c r="Q33" s="12">
        <v>2453.1439999999998</v>
      </c>
      <c r="R33" s="12">
        <v>3071.5370000000007</v>
      </c>
      <c r="S33" s="12">
        <v>8579.3970000000008</v>
      </c>
      <c r="T33" s="137">
        <v>2578.6389999999997</v>
      </c>
      <c r="U33" s="137">
        <v>1988.797</v>
      </c>
      <c r="V33" s="137">
        <v>2663.1360000000009</v>
      </c>
      <c r="W33" s="137">
        <v>7230.5720000000001</v>
      </c>
      <c r="X33" s="126"/>
      <c r="Y33" s="20"/>
      <c r="Z33" s="80"/>
      <c r="AA33" s="89"/>
      <c r="AB33" s="21"/>
      <c r="AC33" s="21"/>
      <c r="AD33" s="81"/>
      <c r="AE33" s="63"/>
      <c r="AF33" s="22"/>
      <c r="AG33" s="83"/>
      <c r="AH33" s="84"/>
      <c r="AI33" s="83"/>
      <c r="AJ33" s="85"/>
      <c r="AK33" s="82"/>
    </row>
    <row r="34" spans="1:37">
      <c r="A34" s="5">
        <v>32</v>
      </c>
      <c r="B34" s="5" t="s">
        <v>18</v>
      </c>
      <c r="C34" s="6" t="s">
        <v>21</v>
      </c>
      <c r="D34" s="7" t="s">
        <v>161</v>
      </c>
      <c r="E34" s="8" t="s">
        <v>162</v>
      </c>
      <c r="F34" s="6" t="s">
        <v>163</v>
      </c>
      <c r="G34" s="8" t="s">
        <v>164</v>
      </c>
      <c r="H34" s="8" t="s">
        <v>165</v>
      </c>
      <c r="I34" s="8">
        <v>50</v>
      </c>
      <c r="J34" s="6" t="s">
        <v>60</v>
      </c>
      <c r="K34" s="10" t="s">
        <v>354</v>
      </c>
      <c r="L34" s="6" t="s">
        <v>166</v>
      </c>
      <c r="M34" s="52">
        <v>1</v>
      </c>
      <c r="N34" s="50" t="s">
        <v>41</v>
      </c>
      <c r="O34" s="13">
        <v>380</v>
      </c>
      <c r="P34" s="9">
        <v>27078.775000000005</v>
      </c>
      <c r="Q34" s="12">
        <v>28771.575000000004</v>
      </c>
      <c r="R34" s="12">
        <v>55805.55</v>
      </c>
      <c r="S34" s="12">
        <v>111655.90000000001</v>
      </c>
      <c r="T34" s="137">
        <v>22091.85</v>
      </c>
      <c r="U34" s="137">
        <v>25419.750000000004</v>
      </c>
      <c r="V34" s="137">
        <v>53053.824999999983</v>
      </c>
      <c r="W34" s="137">
        <v>100565.42499999999</v>
      </c>
      <c r="X34" s="126"/>
      <c r="Y34" s="20"/>
      <c r="Z34" s="80"/>
      <c r="AA34" s="89"/>
      <c r="AB34" s="21"/>
      <c r="AC34" s="21"/>
      <c r="AD34" s="81"/>
      <c r="AE34" s="63"/>
      <c r="AF34" s="22"/>
      <c r="AG34" s="83"/>
      <c r="AH34" s="84"/>
      <c r="AI34" s="83"/>
      <c r="AJ34" s="85"/>
      <c r="AK34" s="82"/>
    </row>
    <row r="35" spans="1:37">
      <c r="A35" s="5">
        <v>33</v>
      </c>
      <c r="B35" s="5" t="s">
        <v>18</v>
      </c>
      <c r="C35" s="6" t="s">
        <v>208</v>
      </c>
      <c r="D35" s="9" t="s">
        <v>221</v>
      </c>
      <c r="E35" s="8" t="s">
        <v>208</v>
      </c>
      <c r="F35" s="9" t="s">
        <v>223</v>
      </c>
      <c r="G35" s="8" t="s">
        <v>224</v>
      </c>
      <c r="H35" s="14" t="s">
        <v>86</v>
      </c>
      <c r="I35" s="14">
        <v>3.3</v>
      </c>
      <c r="J35" s="9" t="s">
        <v>60</v>
      </c>
      <c r="K35" s="10" t="s">
        <v>354</v>
      </c>
      <c r="L35" s="9" t="s">
        <v>87</v>
      </c>
      <c r="M35" s="52">
        <v>1</v>
      </c>
      <c r="N35" s="49">
        <v>6030</v>
      </c>
      <c r="O35" s="11">
        <v>380</v>
      </c>
      <c r="P35" s="9">
        <v>218.88800000000001</v>
      </c>
      <c r="Q35" s="12">
        <v>153.62900000000002</v>
      </c>
      <c r="R35" s="12">
        <v>215.66300000000004</v>
      </c>
      <c r="S35" s="12">
        <v>588.18000000000006</v>
      </c>
      <c r="T35" s="137">
        <v>317.95499999999998</v>
      </c>
      <c r="U35" s="137">
        <v>240.375</v>
      </c>
      <c r="V35" s="137">
        <v>376.41500000000019</v>
      </c>
      <c r="W35" s="137">
        <v>934.74500000000012</v>
      </c>
      <c r="X35" s="126"/>
      <c r="Y35" s="21"/>
      <c r="Z35" s="80"/>
      <c r="AA35" s="21"/>
      <c r="AB35" s="21"/>
      <c r="AC35" s="21"/>
      <c r="AD35" s="81"/>
      <c r="AE35" s="63"/>
      <c r="AF35" s="22"/>
      <c r="AG35" s="83"/>
      <c r="AH35" s="84"/>
      <c r="AI35" s="83"/>
      <c r="AJ35" s="85"/>
      <c r="AK35" s="82"/>
    </row>
    <row r="36" spans="1:37">
      <c r="A36" s="5">
        <v>34</v>
      </c>
      <c r="B36" s="5" t="s">
        <v>18</v>
      </c>
      <c r="C36" s="6" t="s">
        <v>208</v>
      </c>
      <c r="D36" s="9" t="s">
        <v>221</v>
      </c>
      <c r="E36" s="8" t="s">
        <v>208</v>
      </c>
      <c r="F36" s="9" t="s">
        <v>225</v>
      </c>
      <c r="G36" s="8" t="s">
        <v>226</v>
      </c>
      <c r="H36" s="14" t="s">
        <v>155</v>
      </c>
      <c r="I36" s="14">
        <v>3.3</v>
      </c>
      <c r="J36" s="9" t="s">
        <v>60</v>
      </c>
      <c r="K36" s="10" t="s">
        <v>354</v>
      </c>
      <c r="L36" s="9" t="s">
        <v>87</v>
      </c>
      <c r="M36" s="52">
        <v>1</v>
      </c>
      <c r="N36" s="49">
        <v>5111</v>
      </c>
      <c r="O36" s="11">
        <v>380</v>
      </c>
      <c r="P36" s="15">
        <v>5211.7020000000002</v>
      </c>
      <c r="Q36" s="12">
        <v>4046.6790000000001</v>
      </c>
      <c r="R36" s="12">
        <v>7334.6829999999982</v>
      </c>
      <c r="S36" s="12">
        <v>16593.063999999998</v>
      </c>
      <c r="T36" s="137">
        <v>5982.9189999999999</v>
      </c>
      <c r="U36" s="137">
        <v>4436.1849999999995</v>
      </c>
      <c r="V36" s="137">
        <v>8264.1409999999996</v>
      </c>
      <c r="W36" s="137">
        <v>18683.244999999999</v>
      </c>
      <c r="X36" s="126"/>
      <c r="Y36" s="20"/>
      <c r="Z36" s="80"/>
      <c r="AA36" s="89"/>
      <c r="AB36" s="21"/>
      <c r="AC36" s="21"/>
      <c r="AD36" s="81"/>
      <c r="AE36" s="63"/>
      <c r="AF36" s="22"/>
      <c r="AG36" s="83"/>
      <c r="AH36" s="84"/>
      <c r="AI36" s="83"/>
      <c r="AJ36" s="85"/>
      <c r="AK36" s="82"/>
    </row>
    <row r="37" spans="1:37">
      <c r="A37" s="5">
        <v>35</v>
      </c>
      <c r="B37" s="5" t="s">
        <v>18</v>
      </c>
      <c r="C37" s="6" t="s">
        <v>179</v>
      </c>
      <c r="D37" s="7" t="s">
        <v>296</v>
      </c>
      <c r="E37" s="8" t="s">
        <v>179</v>
      </c>
      <c r="F37" s="6" t="s">
        <v>297</v>
      </c>
      <c r="G37" s="8" t="s">
        <v>298</v>
      </c>
      <c r="H37" s="8" t="s">
        <v>155</v>
      </c>
      <c r="I37" s="8">
        <v>200</v>
      </c>
      <c r="J37" s="9" t="s">
        <v>71</v>
      </c>
      <c r="K37" s="10" t="s">
        <v>354</v>
      </c>
      <c r="L37" s="9" t="s">
        <v>87</v>
      </c>
      <c r="M37" s="52">
        <v>1</v>
      </c>
      <c r="N37" s="49">
        <v>5210</v>
      </c>
      <c r="O37" s="11">
        <v>20000</v>
      </c>
      <c r="P37" s="9">
        <v>170408</v>
      </c>
      <c r="Q37" s="12">
        <v>128343</v>
      </c>
      <c r="R37" s="12">
        <v>228091</v>
      </c>
      <c r="S37" s="12">
        <v>526842</v>
      </c>
      <c r="T37" s="137">
        <v>185870</v>
      </c>
      <c r="U37" s="137">
        <v>137295</v>
      </c>
      <c r="V37" s="137">
        <v>261795</v>
      </c>
      <c r="W37" s="137">
        <v>584960</v>
      </c>
      <c r="X37" s="127"/>
      <c r="Y37" s="20"/>
      <c r="Z37" s="80"/>
      <c r="AA37" s="89"/>
      <c r="AB37" s="21"/>
      <c r="AC37" s="21"/>
      <c r="AD37" s="81"/>
      <c r="AE37" s="63"/>
      <c r="AF37" s="22"/>
      <c r="AG37" s="83"/>
      <c r="AH37" s="84"/>
      <c r="AI37" s="83"/>
      <c r="AJ37" s="85"/>
      <c r="AK37" s="82"/>
    </row>
    <row r="38" spans="1:37">
      <c r="A38" s="5">
        <v>36</v>
      </c>
      <c r="B38" s="5" t="s">
        <v>18</v>
      </c>
      <c r="C38" s="6" t="s">
        <v>208</v>
      </c>
      <c r="D38" s="9" t="s">
        <v>209</v>
      </c>
      <c r="E38" s="8" t="s">
        <v>210</v>
      </c>
      <c r="F38" s="9" t="s">
        <v>211</v>
      </c>
      <c r="G38" s="8" t="s">
        <v>212</v>
      </c>
      <c r="H38" s="14" t="s">
        <v>213</v>
      </c>
      <c r="I38" s="14">
        <v>1.7</v>
      </c>
      <c r="J38" s="9" t="s">
        <v>60</v>
      </c>
      <c r="K38" s="10" t="s">
        <v>354</v>
      </c>
      <c r="L38" s="9" t="s">
        <v>61</v>
      </c>
      <c r="M38" s="51">
        <v>1</v>
      </c>
      <c r="N38" s="49">
        <v>4110</v>
      </c>
      <c r="O38" s="11">
        <v>220</v>
      </c>
      <c r="P38" s="9">
        <v>209.922</v>
      </c>
      <c r="Q38" s="12">
        <v>159.58500000000001</v>
      </c>
      <c r="R38" s="12">
        <v>280.92199999999991</v>
      </c>
      <c r="S38" s="12">
        <v>650.42899999999997</v>
      </c>
      <c r="T38" s="137">
        <v>131.84900000000002</v>
      </c>
      <c r="U38" s="137">
        <v>97.345000000000013</v>
      </c>
      <c r="V38" s="137">
        <v>189.72099999999989</v>
      </c>
      <c r="W38" s="137">
        <v>418.91499999999991</v>
      </c>
      <c r="X38" s="127"/>
      <c r="Y38" s="20"/>
      <c r="Z38" s="80"/>
      <c r="AA38" s="22"/>
      <c r="AB38" s="21"/>
      <c r="AC38" s="21"/>
      <c r="AD38" s="81"/>
      <c r="AE38" s="63"/>
      <c r="AF38" s="22"/>
      <c r="AG38" s="83"/>
      <c r="AH38" s="84"/>
      <c r="AI38" s="83"/>
      <c r="AJ38" s="85"/>
      <c r="AK38" s="82"/>
    </row>
    <row r="39" spans="1:37">
      <c r="A39" s="5">
        <v>37</v>
      </c>
      <c r="B39" s="5" t="s">
        <v>18</v>
      </c>
      <c r="C39" s="6" t="s">
        <v>21</v>
      </c>
      <c r="D39" s="7" t="s">
        <v>175</v>
      </c>
      <c r="E39" s="8" t="s">
        <v>21</v>
      </c>
      <c r="F39" s="9" t="s">
        <v>176</v>
      </c>
      <c r="G39" s="8" t="s">
        <v>177</v>
      </c>
      <c r="H39" s="8" t="s">
        <v>178</v>
      </c>
      <c r="I39" s="8">
        <v>6.6</v>
      </c>
      <c r="J39" s="6" t="s">
        <v>60</v>
      </c>
      <c r="K39" s="10" t="s">
        <v>354</v>
      </c>
      <c r="L39" s="6" t="s">
        <v>61</v>
      </c>
      <c r="M39" s="52">
        <v>1</v>
      </c>
      <c r="N39" s="49">
        <v>4110</v>
      </c>
      <c r="O39" s="11">
        <v>380</v>
      </c>
      <c r="P39" s="9">
        <v>367.30900000000008</v>
      </c>
      <c r="Q39" s="12">
        <v>298.78899999999999</v>
      </c>
      <c r="R39" s="12">
        <v>538.928</v>
      </c>
      <c r="S39" s="12">
        <v>1205.0260000000001</v>
      </c>
      <c r="T39" s="137">
        <v>353.59100000000001</v>
      </c>
      <c r="U39" s="137">
        <v>257.74599999999998</v>
      </c>
      <c r="V39" s="137">
        <v>503.08600000000001</v>
      </c>
      <c r="W39" s="137">
        <v>1114.423</v>
      </c>
      <c r="X39" s="126"/>
      <c r="Y39" s="20"/>
      <c r="Z39" s="80"/>
      <c r="AA39" s="89"/>
      <c r="AB39" s="21"/>
      <c r="AC39" s="21"/>
      <c r="AD39" s="81"/>
      <c r="AE39" s="63"/>
      <c r="AF39" s="22"/>
      <c r="AG39" s="83"/>
      <c r="AH39" s="84"/>
      <c r="AI39" s="83"/>
      <c r="AJ39" s="85"/>
      <c r="AK39" s="82"/>
    </row>
    <row r="40" spans="1:37">
      <c r="A40" s="5">
        <v>38</v>
      </c>
      <c r="B40" s="5" t="s">
        <v>18</v>
      </c>
      <c r="C40" s="6" t="s">
        <v>179</v>
      </c>
      <c r="D40" s="7" t="s">
        <v>205</v>
      </c>
      <c r="E40" s="8"/>
      <c r="F40" s="9" t="s">
        <v>206</v>
      </c>
      <c r="G40" s="8" t="s">
        <v>207</v>
      </c>
      <c r="H40" s="8" t="s">
        <v>75</v>
      </c>
      <c r="I40" s="8">
        <v>1.7</v>
      </c>
      <c r="J40" s="6" t="s">
        <v>60</v>
      </c>
      <c r="K40" s="10" t="s">
        <v>354</v>
      </c>
      <c r="L40" s="6" t="s">
        <v>76</v>
      </c>
      <c r="M40" s="52">
        <v>1</v>
      </c>
      <c r="N40" s="49">
        <v>3020</v>
      </c>
      <c r="O40" s="11">
        <v>220</v>
      </c>
      <c r="P40" s="9">
        <v>367.45800000000003</v>
      </c>
      <c r="Q40" s="12">
        <v>284.94499999999999</v>
      </c>
      <c r="R40" s="12">
        <v>447.54700000000008</v>
      </c>
      <c r="S40" s="12">
        <v>1099.95</v>
      </c>
      <c r="T40" s="137">
        <v>443.83648299999999</v>
      </c>
      <c r="U40" s="137">
        <v>335.31720000000001</v>
      </c>
      <c r="V40" s="137">
        <v>629.9040500000001</v>
      </c>
      <c r="W40" s="137">
        <v>1409.0577330000001</v>
      </c>
      <c r="X40" s="126"/>
      <c r="Z40" s="90"/>
      <c r="AA40" s="22"/>
      <c r="AB40" s="22"/>
      <c r="AC40" s="22"/>
      <c r="AD40" s="81"/>
      <c r="AE40" s="63"/>
      <c r="AF40" s="22"/>
      <c r="AG40" s="83"/>
      <c r="AH40" s="84"/>
      <c r="AI40" s="83"/>
      <c r="AJ40" s="85"/>
      <c r="AK40" s="83"/>
    </row>
    <row r="41" spans="1:37">
      <c r="A41" s="5">
        <v>39</v>
      </c>
      <c r="B41" s="5" t="s">
        <v>18</v>
      </c>
      <c r="C41" s="6" t="s">
        <v>94</v>
      </c>
      <c r="D41" s="7" t="s">
        <v>129</v>
      </c>
      <c r="E41" s="8" t="s">
        <v>120</v>
      </c>
      <c r="F41" s="6" t="s">
        <v>130</v>
      </c>
      <c r="G41" s="8" t="s">
        <v>131</v>
      </c>
      <c r="H41" s="8" t="s">
        <v>86</v>
      </c>
      <c r="I41" s="8">
        <v>16.5</v>
      </c>
      <c r="J41" s="6" t="s">
        <v>60</v>
      </c>
      <c r="K41" s="10" t="s">
        <v>354</v>
      </c>
      <c r="L41" s="9" t="s">
        <v>87</v>
      </c>
      <c r="M41" s="52">
        <v>1</v>
      </c>
      <c r="N41" s="49">
        <v>6030</v>
      </c>
      <c r="O41" s="11">
        <v>380</v>
      </c>
      <c r="P41" s="9">
        <v>360.03899999999999</v>
      </c>
      <c r="Q41" s="12">
        <v>265.48199999999997</v>
      </c>
      <c r="R41" s="12">
        <v>186.19299999999998</v>
      </c>
      <c r="S41" s="12">
        <v>811.71399999999994</v>
      </c>
      <c r="T41" s="137">
        <v>297.08</v>
      </c>
      <c r="U41" s="137">
        <v>204.28299999999999</v>
      </c>
      <c r="V41" s="137">
        <v>201.55600000000013</v>
      </c>
      <c r="W41" s="137">
        <v>702.9190000000001</v>
      </c>
      <c r="X41" s="126"/>
      <c r="Z41" s="90"/>
      <c r="AA41" s="22"/>
      <c r="AB41" s="22"/>
      <c r="AC41" s="22"/>
      <c r="AD41" s="81"/>
      <c r="AE41" s="63"/>
      <c r="AF41" s="22"/>
      <c r="AG41" s="83"/>
      <c r="AH41" s="84"/>
      <c r="AI41" s="83"/>
      <c r="AJ41" s="85"/>
      <c r="AK41" s="83"/>
    </row>
    <row r="42" spans="1:37">
      <c r="A42" s="5">
        <v>40</v>
      </c>
      <c r="B42" s="5" t="s">
        <v>18</v>
      </c>
      <c r="C42" s="6" t="s">
        <v>82</v>
      </c>
      <c r="D42" s="7" t="s">
        <v>83</v>
      </c>
      <c r="E42" s="8" t="s">
        <v>84</v>
      </c>
      <c r="F42" s="9" t="s">
        <v>84</v>
      </c>
      <c r="G42" s="8" t="s">
        <v>85</v>
      </c>
      <c r="H42" s="14" t="s">
        <v>86</v>
      </c>
      <c r="I42" s="8">
        <v>49</v>
      </c>
      <c r="J42" s="6" t="s">
        <v>60</v>
      </c>
      <c r="K42" s="10" t="s">
        <v>354</v>
      </c>
      <c r="L42" s="6" t="s">
        <v>87</v>
      </c>
      <c r="M42" s="52">
        <v>1</v>
      </c>
      <c r="N42" s="49">
        <v>6030</v>
      </c>
      <c r="O42" s="11">
        <v>380</v>
      </c>
      <c r="P42" s="9">
        <v>2098.0000000000005</v>
      </c>
      <c r="Q42" s="12">
        <v>1309.05</v>
      </c>
      <c r="R42" s="12">
        <v>1881.5749999999994</v>
      </c>
      <c r="S42" s="12">
        <v>5288.625</v>
      </c>
      <c r="T42" s="137">
        <v>1721.1000000000004</v>
      </c>
      <c r="U42" s="137">
        <v>1084.6499999999999</v>
      </c>
      <c r="V42" s="137">
        <v>1571.425</v>
      </c>
      <c r="W42" s="137">
        <v>4377.1750000000002</v>
      </c>
      <c r="X42" s="126"/>
      <c r="Y42" s="22"/>
      <c r="Z42" s="90"/>
      <c r="AA42" s="22"/>
      <c r="AB42" s="22"/>
      <c r="AC42" s="21"/>
      <c r="AD42" s="81"/>
      <c r="AE42" s="63"/>
      <c r="AF42" s="22"/>
      <c r="AG42" s="83"/>
      <c r="AH42" s="84"/>
      <c r="AI42" s="83"/>
      <c r="AJ42" s="85"/>
      <c r="AK42" s="83"/>
    </row>
    <row r="43" spans="1:37">
      <c r="A43" s="5">
        <v>41</v>
      </c>
      <c r="B43" s="5" t="s">
        <v>18</v>
      </c>
      <c r="C43" s="6" t="s">
        <v>88</v>
      </c>
      <c r="D43" s="7" t="s">
        <v>89</v>
      </c>
      <c r="E43" s="8" t="s">
        <v>84</v>
      </c>
      <c r="F43" s="9" t="s">
        <v>90</v>
      </c>
      <c r="G43" s="8" t="s">
        <v>91</v>
      </c>
      <c r="H43" s="8" t="s">
        <v>86</v>
      </c>
      <c r="I43" s="8">
        <v>22</v>
      </c>
      <c r="J43" s="6" t="s">
        <v>60</v>
      </c>
      <c r="K43" s="10" t="s">
        <v>354</v>
      </c>
      <c r="L43" s="6" t="s">
        <v>87</v>
      </c>
      <c r="M43" s="52">
        <v>1</v>
      </c>
      <c r="N43" s="49">
        <v>6030</v>
      </c>
      <c r="O43" s="11">
        <v>380</v>
      </c>
      <c r="P43" s="9">
        <v>527.41200000000003</v>
      </c>
      <c r="Q43" s="12">
        <v>342.428</v>
      </c>
      <c r="R43" s="12">
        <v>466.46799999999996</v>
      </c>
      <c r="S43" s="12">
        <v>1336.308</v>
      </c>
      <c r="T43" s="137">
        <v>465.81100000000004</v>
      </c>
      <c r="U43" s="137">
        <v>285.58199999999999</v>
      </c>
      <c r="V43" s="137">
        <v>400.10599999999999</v>
      </c>
      <c r="W43" s="137">
        <v>1151.499</v>
      </c>
      <c r="X43" s="126"/>
      <c r="Z43" s="90"/>
      <c r="AA43" s="22"/>
      <c r="AB43" s="22"/>
      <c r="AC43" s="21"/>
      <c r="AD43" s="81"/>
      <c r="AE43" s="63"/>
      <c r="AF43" s="22"/>
      <c r="AG43" s="83"/>
      <c r="AH43" s="84"/>
      <c r="AI43" s="83"/>
      <c r="AJ43" s="85"/>
      <c r="AK43" s="83"/>
    </row>
    <row r="44" spans="1:37">
      <c r="A44" s="5">
        <v>42</v>
      </c>
      <c r="B44" s="5" t="s">
        <v>18</v>
      </c>
      <c r="C44" s="6" t="s">
        <v>88</v>
      </c>
      <c r="D44" s="7" t="s">
        <v>92</v>
      </c>
      <c r="E44" s="8" t="s">
        <v>94</v>
      </c>
      <c r="F44" s="6" t="s">
        <v>93</v>
      </c>
      <c r="G44" s="8" t="s">
        <v>95</v>
      </c>
      <c r="H44" s="8" t="s">
        <v>96</v>
      </c>
      <c r="I44" s="8">
        <v>33</v>
      </c>
      <c r="J44" s="6" t="s">
        <v>60</v>
      </c>
      <c r="K44" s="10" t="s">
        <v>354</v>
      </c>
      <c r="L44" s="6" t="s">
        <v>61</v>
      </c>
      <c r="M44" s="52">
        <v>1</v>
      </c>
      <c r="N44" s="49">
        <v>4120</v>
      </c>
      <c r="O44" s="11">
        <v>380</v>
      </c>
      <c r="P44" s="9">
        <v>815.89400000000001</v>
      </c>
      <c r="Q44" s="12">
        <v>1180.9059999999999</v>
      </c>
      <c r="R44" s="12">
        <v>2300.3969999999999</v>
      </c>
      <c r="S44" s="12">
        <v>4297.1970000000001</v>
      </c>
      <c r="T44" s="137">
        <v>634.65199999999993</v>
      </c>
      <c r="U44" s="137">
        <v>1016.9409999999999</v>
      </c>
      <c r="V44" s="137">
        <v>2188.652</v>
      </c>
      <c r="W44" s="137">
        <v>3840.2449999999999</v>
      </c>
      <c r="X44" s="128"/>
      <c r="Z44" s="90"/>
      <c r="AA44" s="22"/>
      <c r="AB44" s="22"/>
      <c r="AC44" s="21"/>
      <c r="AD44" s="81"/>
      <c r="AE44" s="63"/>
      <c r="AF44" s="91"/>
      <c r="AG44" s="83"/>
      <c r="AH44" s="84"/>
      <c r="AI44" s="83"/>
      <c r="AJ44" s="85"/>
      <c r="AK44" s="83"/>
    </row>
    <row r="45" spans="1:37">
      <c r="A45" s="5">
        <v>43</v>
      </c>
      <c r="B45" s="5" t="s">
        <v>18</v>
      </c>
      <c r="C45" s="6" t="s">
        <v>94</v>
      </c>
      <c r="D45" s="7" t="s">
        <v>132</v>
      </c>
      <c r="E45" s="8" t="s">
        <v>133</v>
      </c>
      <c r="F45" s="6" t="s">
        <v>146</v>
      </c>
      <c r="G45" s="8" t="s">
        <v>147</v>
      </c>
      <c r="H45" s="8" t="s">
        <v>75</v>
      </c>
      <c r="I45" s="8">
        <v>1.7</v>
      </c>
      <c r="J45" s="6" t="s">
        <v>60</v>
      </c>
      <c r="K45" s="10" t="s">
        <v>354</v>
      </c>
      <c r="L45" s="6" t="s">
        <v>76</v>
      </c>
      <c r="M45" s="52">
        <v>1</v>
      </c>
      <c r="N45" s="49">
        <v>3020</v>
      </c>
      <c r="O45" s="11">
        <v>220</v>
      </c>
      <c r="P45" s="9">
        <v>523.99099999999999</v>
      </c>
      <c r="Q45" s="12">
        <v>388.91800000000001</v>
      </c>
      <c r="R45" s="12">
        <v>672.69399999999996</v>
      </c>
      <c r="S45" s="12">
        <v>1585.6030000000001</v>
      </c>
      <c r="T45" s="137">
        <v>288.63799999999998</v>
      </c>
      <c r="U45" s="137">
        <v>209.786</v>
      </c>
      <c r="V45" s="137">
        <v>398.72100000000006</v>
      </c>
      <c r="W45" s="137">
        <v>897.14499999999998</v>
      </c>
      <c r="X45" s="126"/>
      <c r="Y45" s="21"/>
      <c r="Z45" s="92"/>
      <c r="AA45" s="21"/>
      <c r="AB45" s="21"/>
      <c r="AC45" s="21"/>
      <c r="AD45" s="81"/>
      <c r="AE45" s="63"/>
      <c r="AF45" s="22"/>
      <c r="AG45" s="83"/>
      <c r="AH45" s="84"/>
      <c r="AI45" s="83"/>
      <c r="AJ45" s="85"/>
      <c r="AK45" s="82"/>
    </row>
    <row r="46" spans="1:37">
      <c r="A46" s="5">
        <v>44</v>
      </c>
      <c r="B46" s="5" t="s">
        <v>18</v>
      </c>
      <c r="C46" s="6" t="s">
        <v>88</v>
      </c>
      <c r="D46" s="7" t="s">
        <v>97</v>
      </c>
      <c r="E46" s="8" t="s">
        <v>98</v>
      </c>
      <c r="F46" s="6" t="s">
        <v>99</v>
      </c>
      <c r="G46" s="8" t="s">
        <v>100</v>
      </c>
      <c r="H46" s="8" t="s">
        <v>75</v>
      </c>
      <c r="I46" s="8">
        <v>1.7</v>
      </c>
      <c r="J46" s="6" t="s">
        <v>60</v>
      </c>
      <c r="K46" s="10" t="s">
        <v>354</v>
      </c>
      <c r="L46" s="6" t="s">
        <v>76</v>
      </c>
      <c r="M46" s="52">
        <v>1</v>
      </c>
      <c r="N46" s="49">
        <v>3020</v>
      </c>
      <c r="O46" s="11">
        <v>220</v>
      </c>
      <c r="P46" s="9">
        <v>948.16300000000012</v>
      </c>
      <c r="Q46" s="12">
        <v>710.82899999999995</v>
      </c>
      <c r="R46" s="12">
        <v>1191.2370000000005</v>
      </c>
      <c r="S46" s="12">
        <v>2850.2290000000003</v>
      </c>
      <c r="T46" s="137">
        <v>824.69499999999982</v>
      </c>
      <c r="U46" s="137">
        <v>604.44800000000009</v>
      </c>
      <c r="V46" s="137">
        <v>1155.1130000000005</v>
      </c>
      <c r="W46" s="137">
        <v>2584.2560000000003</v>
      </c>
      <c r="X46" s="126"/>
      <c r="Z46" s="90"/>
      <c r="AA46" s="22"/>
      <c r="AB46" s="22"/>
      <c r="AC46" s="22"/>
      <c r="AD46" s="81"/>
      <c r="AE46" s="63"/>
      <c r="AF46" s="22"/>
      <c r="AG46" s="83"/>
      <c r="AH46" s="84"/>
      <c r="AI46" s="82"/>
      <c r="AJ46" s="65"/>
      <c r="AK46" s="82"/>
    </row>
    <row r="47" spans="1:37">
      <c r="A47" s="5">
        <v>45</v>
      </c>
      <c r="B47" s="5" t="s">
        <v>18</v>
      </c>
      <c r="C47" s="6" t="s">
        <v>88</v>
      </c>
      <c r="D47" s="7" t="s">
        <v>106</v>
      </c>
      <c r="E47" s="8" t="s">
        <v>108</v>
      </c>
      <c r="F47" s="9" t="s">
        <v>107</v>
      </c>
      <c r="G47" s="8" t="s">
        <v>109</v>
      </c>
      <c r="H47" s="8" t="s">
        <v>110</v>
      </c>
      <c r="I47" s="8">
        <v>16.5</v>
      </c>
      <c r="J47" s="6" t="s">
        <v>60</v>
      </c>
      <c r="K47" s="10" t="s">
        <v>354</v>
      </c>
      <c r="L47" s="6" t="s">
        <v>61</v>
      </c>
      <c r="M47" s="52">
        <v>1</v>
      </c>
      <c r="N47" s="49">
        <v>4030</v>
      </c>
      <c r="O47" s="11">
        <v>380</v>
      </c>
      <c r="P47" s="9">
        <v>9159.3649999999998</v>
      </c>
      <c r="Q47" s="12">
        <v>7084.625</v>
      </c>
      <c r="R47" s="12">
        <v>9389.9260000000013</v>
      </c>
      <c r="S47" s="12">
        <v>25633.916000000001</v>
      </c>
      <c r="T47" s="137">
        <v>9618.5479999999989</v>
      </c>
      <c r="U47" s="137">
        <v>6864.1270000000004</v>
      </c>
      <c r="V47" s="137">
        <v>9947.0149999999958</v>
      </c>
      <c r="W47" s="137">
        <v>26429.689999999995</v>
      </c>
      <c r="X47" s="126"/>
      <c r="Y47" s="22"/>
      <c r="Z47" s="90"/>
      <c r="AA47" s="22"/>
      <c r="AB47" s="22"/>
      <c r="AC47" s="22"/>
      <c r="AD47" s="81"/>
      <c r="AE47" s="63"/>
      <c r="AF47" s="22"/>
      <c r="AG47" s="83"/>
      <c r="AH47" s="84"/>
      <c r="AI47" s="82"/>
      <c r="AJ47" s="65"/>
      <c r="AK47" s="82"/>
    </row>
    <row r="48" spans="1:37">
      <c r="A48" s="5">
        <v>46</v>
      </c>
      <c r="B48" s="5" t="s">
        <v>18</v>
      </c>
      <c r="C48" s="6" t="s">
        <v>88</v>
      </c>
      <c r="D48" s="7" t="s">
        <v>111</v>
      </c>
      <c r="E48" s="8" t="s">
        <v>112</v>
      </c>
      <c r="F48" s="9" t="s">
        <v>113</v>
      </c>
      <c r="G48" s="8" t="s">
        <v>114</v>
      </c>
      <c r="H48" s="8" t="s">
        <v>75</v>
      </c>
      <c r="I48" s="8">
        <v>1.7</v>
      </c>
      <c r="J48" s="6" t="s">
        <v>60</v>
      </c>
      <c r="K48" s="10" t="s">
        <v>354</v>
      </c>
      <c r="L48" s="6" t="s">
        <v>76</v>
      </c>
      <c r="M48" s="52">
        <v>1</v>
      </c>
      <c r="N48" s="49">
        <v>3020</v>
      </c>
      <c r="O48" s="11">
        <v>220</v>
      </c>
      <c r="P48" s="9">
        <v>495.21599999999995</v>
      </c>
      <c r="Q48" s="12">
        <v>375.81299999999999</v>
      </c>
      <c r="R48" s="12">
        <v>676.79200000000037</v>
      </c>
      <c r="S48" s="12">
        <v>1547.8210000000001</v>
      </c>
      <c r="T48" s="137">
        <v>475.49400000000003</v>
      </c>
      <c r="U48" s="137">
        <v>350.46099999999996</v>
      </c>
      <c r="V48" s="137">
        <v>671.62000000000035</v>
      </c>
      <c r="W48" s="137">
        <v>1497.5750000000003</v>
      </c>
      <c r="X48" s="126"/>
      <c r="Z48" s="90"/>
      <c r="AA48" s="22"/>
      <c r="AB48" s="22"/>
      <c r="AC48" s="22"/>
      <c r="AD48" s="81"/>
      <c r="AE48" s="63"/>
      <c r="AF48" s="22"/>
      <c r="AG48" s="83"/>
      <c r="AH48" s="84"/>
      <c r="AI48" s="82"/>
      <c r="AJ48" s="65"/>
      <c r="AK48" s="82"/>
    </row>
    <row r="49" spans="1:37">
      <c r="A49" s="5">
        <v>47</v>
      </c>
      <c r="B49" s="5" t="s">
        <v>18</v>
      </c>
      <c r="C49" s="6" t="s">
        <v>94</v>
      </c>
      <c r="D49" s="7" t="s">
        <v>119</v>
      </c>
      <c r="E49" s="8" t="s">
        <v>120</v>
      </c>
      <c r="F49" s="6" t="s">
        <v>121</v>
      </c>
      <c r="G49" s="8" t="s">
        <v>122</v>
      </c>
      <c r="H49" s="8" t="s">
        <v>75</v>
      </c>
      <c r="I49" s="8">
        <v>1.7</v>
      </c>
      <c r="J49" s="6" t="s">
        <v>60</v>
      </c>
      <c r="K49" s="10" t="s">
        <v>354</v>
      </c>
      <c r="L49" s="6" t="s">
        <v>76</v>
      </c>
      <c r="M49" s="52">
        <v>1</v>
      </c>
      <c r="N49" s="49">
        <v>3020</v>
      </c>
      <c r="O49" s="11">
        <v>220</v>
      </c>
      <c r="P49" s="9">
        <v>787.87099999999998</v>
      </c>
      <c r="Q49" s="12">
        <v>595.529</v>
      </c>
      <c r="R49" s="12">
        <v>1050.424</v>
      </c>
      <c r="S49" s="12">
        <v>2433.8240000000001</v>
      </c>
      <c r="T49" s="137">
        <v>883.85543299999995</v>
      </c>
      <c r="U49" s="137">
        <v>643.83129999999994</v>
      </c>
      <c r="V49" s="137">
        <v>1232.3488830000001</v>
      </c>
      <c r="W49" s="137">
        <v>2760.0356160000001</v>
      </c>
      <c r="X49" s="126"/>
      <c r="Z49" s="90"/>
      <c r="AA49" s="22"/>
      <c r="AB49" s="22"/>
      <c r="AC49" s="22"/>
      <c r="AD49" s="81"/>
      <c r="AE49" s="63"/>
      <c r="AF49" s="22"/>
      <c r="AG49" s="83"/>
      <c r="AH49" s="84"/>
      <c r="AI49" s="83"/>
      <c r="AJ49" s="85"/>
      <c r="AK49" s="83"/>
    </row>
    <row r="50" spans="1:37">
      <c r="A50" s="5">
        <v>48</v>
      </c>
      <c r="B50" s="5" t="s">
        <v>18</v>
      </c>
      <c r="C50" s="6" t="s">
        <v>94</v>
      </c>
      <c r="D50" s="7" t="s">
        <v>139</v>
      </c>
      <c r="E50" s="8" t="s">
        <v>21</v>
      </c>
      <c r="F50" s="9" t="s">
        <v>140</v>
      </c>
      <c r="G50" s="8" t="s">
        <v>141</v>
      </c>
      <c r="H50" s="8" t="s">
        <v>75</v>
      </c>
      <c r="I50" s="8">
        <v>1.7</v>
      </c>
      <c r="J50" s="6" t="s">
        <v>60</v>
      </c>
      <c r="K50" s="10" t="s">
        <v>354</v>
      </c>
      <c r="L50" s="6" t="s">
        <v>76</v>
      </c>
      <c r="M50" s="52">
        <v>1</v>
      </c>
      <c r="N50" s="49">
        <v>3020</v>
      </c>
      <c r="O50" s="11">
        <v>220</v>
      </c>
      <c r="P50" s="9">
        <v>1496.5820000000001</v>
      </c>
      <c r="Q50" s="12">
        <v>1109.4189999999999</v>
      </c>
      <c r="R50" s="12">
        <v>1714.7319999999993</v>
      </c>
      <c r="S50" s="12">
        <v>4320.7329999999993</v>
      </c>
      <c r="T50" s="137">
        <v>2070.5439999999999</v>
      </c>
      <c r="U50" s="137">
        <v>1521.3119999999997</v>
      </c>
      <c r="V50" s="137">
        <v>2904.9520000000002</v>
      </c>
      <c r="W50" s="137">
        <v>6496.808</v>
      </c>
      <c r="X50" s="126"/>
      <c r="Y50" s="20"/>
      <c r="Z50" s="92"/>
      <c r="AA50" s="21"/>
      <c r="AB50" s="21"/>
      <c r="AC50" s="21"/>
      <c r="AD50" s="81"/>
      <c r="AE50" s="63"/>
      <c r="AF50" s="91"/>
      <c r="AG50" s="83"/>
      <c r="AH50" s="84"/>
      <c r="AI50" s="83"/>
      <c r="AJ50" s="85"/>
      <c r="AK50" s="82"/>
    </row>
    <row r="51" spans="1:37">
      <c r="A51" s="5">
        <v>49</v>
      </c>
      <c r="B51" s="5" t="s">
        <v>18</v>
      </c>
      <c r="C51" s="6" t="s">
        <v>94</v>
      </c>
      <c r="D51" s="7" t="s">
        <v>142</v>
      </c>
      <c r="E51" s="8" t="s">
        <v>120</v>
      </c>
      <c r="F51" s="6" t="s">
        <v>143</v>
      </c>
      <c r="G51" s="8" t="s">
        <v>144</v>
      </c>
      <c r="H51" s="8" t="s">
        <v>145</v>
      </c>
      <c r="I51" s="8">
        <v>3.3</v>
      </c>
      <c r="J51" s="6" t="s">
        <v>60</v>
      </c>
      <c r="K51" s="10" t="s">
        <v>354</v>
      </c>
      <c r="L51" s="6" t="s">
        <v>61</v>
      </c>
      <c r="M51" s="52">
        <v>1</v>
      </c>
      <c r="N51" s="49">
        <v>4120</v>
      </c>
      <c r="O51" s="11">
        <v>380</v>
      </c>
      <c r="P51" s="9">
        <v>479.71299999999997</v>
      </c>
      <c r="Q51" s="12">
        <v>546.25300000000004</v>
      </c>
      <c r="R51" s="12">
        <v>1062.7670000000001</v>
      </c>
      <c r="S51" s="12">
        <v>2088.7330000000002</v>
      </c>
      <c r="T51" s="137">
        <v>400.00500000000005</v>
      </c>
      <c r="U51" s="137">
        <v>466.82299999999998</v>
      </c>
      <c r="V51" s="137">
        <v>1018.5789999999998</v>
      </c>
      <c r="W51" s="137">
        <v>1885.4069999999997</v>
      </c>
      <c r="X51" s="126"/>
      <c r="Y51" s="22"/>
      <c r="Z51" s="90"/>
      <c r="AA51" s="22"/>
      <c r="AB51" s="22"/>
      <c r="AC51" s="93"/>
      <c r="AD51" s="81"/>
      <c r="AE51" s="63"/>
      <c r="AF51" s="22"/>
      <c r="AG51" s="83"/>
      <c r="AH51" s="84"/>
      <c r="AI51" s="83"/>
      <c r="AJ51" s="82"/>
      <c r="AK51" s="85"/>
    </row>
    <row r="52" spans="1:37">
      <c r="A52" s="5">
        <v>50</v>
      </c>
      <c r="B52" s="5" t="s">
        <v>18</v>
      </c>
      <c r="C52" s="6" t="s">
        <v>94</v>
      </c>
      <c r="D52" s="7" t="s">
        <v>148</v>
      </c>
      <c r="E52" s="8" t="s">
        <v>149</v>
      </c>
      <c r="F52" s="6" t="s">
        <v>150</v>
      </c>
      <c r="G52" s="8" t="s">
        <v>151</v>
      </c>
      <c r="H52" s="8" t="s">
        <v>86</v>
      </c>
      <c r="I52" s="8">
        <v>60</v>
      </c>
      <c r="J52" s="6" t="s">
        <v>60</v>
      </c>
      <c r="K52" s="10" t="s">
        <v>354</v>
      </c>
      <c r="L52" s="6" t="s">
        <v>87</v>
      </c>
      <c r="M52" s="52">
        <v>10</v>
      </c>
      <c r="N52" s="50">
        <v>6030</v>
      </c>
      <c r="O52" s="11">
        <v>380</v>
      </c>
      <c r="P52" s="9">
        <v>13641</v>
      </c>
      <c r="Q52" s="12">
        <v>10388</v>
      </c>
      <c r="R52" s="12">
        <v>15498</v>
      </c>
      <c r="S52" s="12">
        <v>39527</v>
      </c>
      <c r="T52" s="137">
        <v>12560</v>
      </c>
      <c r="U52" s="137">
        <v>9374</v>
      </c>
      <c r="V52" s="137">
        <v>13935</v>
      </c>
      <c r="W52" s="137">
        <v>35869</v>
      </c>
      <c r="X52" s="126"/>
      <c r="Y52" s="22"/>
      <c r="Z52" s="90"/>
      <c r="AA52" s="22"/>
      <c r="AB52" s="22"/>
      <c r="AC52" s="21"/>
      <c r="AD52" s="81"/>
      <c r="AE52" s="63"/>
      <c r="AF52" s="22"/>
      <c r="AG52" s="83"/>
      <c r="AH52" s="84"/>
      <c r="AI52" s="83"/>
      <c r="AJ52" s="85"/>
      <c r="AK52" s="83"/>
    </row>
    <row r="53" spans="1:37">
      <c r="A53" s="5">
        <v>51</v>
      </c>
      <c r="B53" s="5" t="s">
        <v>18</v>
      </c>
      <c r="C53" s="6" t="s">
        <v>21</v>
      </c>
      <c r="D53" s="7" t="s">
        <v>156</v>
      </c>
      <c r="E53" s="8" t="s">
        <v>158</v>
      </c>
      <c r="F53" s="9" t="s">
        <v>157</v>
      </c>
      <c r="G53" s="8" t="s">
        <v>159</v>
      </c>
      <c r="H53" s="8" t="s">
        <v>160</v>
      </c>
      <c r="I53" s="8">
        <v>1.7</v>
      </c>
      <c r="J53" s="6" t="s">
        <v>60</v>
      </c>
      <c r="K53" s="10" t="s">
        <v>354</v>
      </c>
      <c r="L53" s="6" t="s">
        <v>61</v>
      </c>
      <c r="M53" s="52">
        <v>1</v>
      </c>
      <c r="N53" s="49">
        <v>4110</v>
      </c>
      <c r="O53" s="11">
        <v>220</v>
      </c>
      <c r="P53" s="9">
        <v>115.71</v>
      </c>
      <c r="Q53" s="12">
        <v>88.558000000000007</v>
      </c>
      <c r="R53" s="12">
        <v>158.83999999999997</v>
      </c>
      <c r="S53" s="12">
        <v>363.10799999999995</v>
      </c>
      <c r="T53" s="137">
        <v>117.25199999999998</v>
      </c>
      <c r="U53" s="137">
        <v>86.343000000000004</v>
      </c>
      <c r="V53" s="137">
        <v>166.21700000000004</v>
      </c>
      <c r="W53" s="137">
        <v>369.81200000000001</v>
      </c>
      <c r="X53" s="126"/>
      <c r="Z53" s="90"/>
      <c r="AA53" s="22"/>
      <c r="AB53" s="22"/>
      <c r="AC53" s="93"/>
      <c r="AD53" s="81"/>
      <c r="AE53" s="63"/>
      <c r="AF53" s="22"/>
      <c r="AG53" s="83"/>
      <c r="AH53" s="84"/>
      <c r="AI53" s="83"/>
      <c r="AJ53" s="85"/>
      <c r="AK53" s="83"/>
    </row>
    <row r="54" spans="1:37">
      <c r="A54" s="5">
        <v>52</v>
      </c>
      <c r="B54" s="5" t="s">
        <v>18</v>
      </c>
      <c r="C54" s="6" t="s">
        <v>21</v>
      </c>
      <c r="D54" s="7" t="s">
        <v>167</v>
      </c>
      <c r="E54" s="8" t="s">
        <v>168</v>
      </c>
      <c r="F54" s="6" t="s">
        <v>169</v>
      </c>
      <c r="G54" s="8" t="s">
        <v>170</v>
      </c>
      <c r="H54" s="8" t="s">
        <v>171</v>
      </c>
      <c r="I54" s="8">
        <v>3.3</v>
      </c>
      <c r="J54" s="6" t="s">
        <v>60</v>
      </c>
      <c r="K54" s="10" t="s">
        <v>354</v>
      </c>
      <c r="L54" s="6" t="s">
        <v>76</v>
      </c>
      <c r="M54" s="52">
        <v>1</v>
      </c>
      <c r="N54" s="49">
        <v>3010</v>
      </c>
      <c r="O54" s="11">
        <v>380</v>
      </c>
      <c r="P54" s="9">
        <v>363.73</v>
      </c>
      <c r="Q54" s="12">
        <v>492.25099999999992</v>
      </c>
      <c r="R54" s="12">
        <v>941.90699999999993</v>
      </c>
      <c r="S54" s="12">
        <v>1797.8879999999999</v>
      </c>
      <c r="T54" s="137">
        <v>274.06700000000001</v>
      </c>
      <c r="U54" s="137">
        <v>403.37399999999997</v>
      </c>
      <c r="V54" s="137">
        <v>874.00199999999995</v>
      </c>
      <c r="W54" s="137">
        <v>1551.443</v>
      </c>
      <c r="X54" s="126"/>
      <c r="Z54" s="90"/>
      <c r="AA54" s="22"/>
      <c r="AB54" s="22"/>
      <c r="AC54" s="21"/>
      <c r="AD54" s="81"/>
      <c r="AE54" s="63"/>
      <c r="AF54" s="22"/>
      <c r="AG54" s="83"/>
      <c r="AH54" s="84"/>
      <c r="AI54" s="83"/>
      <c r="AJ54" s="85"/>
      <c r="AK54" s="83"/>
    </row>
    <row r="55" spans="1:37">
      <c r="A55" s="5">
        <v>53</v>
      </c>
      <c r="B55" s="5" t="s">
        <v>18</v>
      </c>
      <c r="C55" s="6" t="s">
        <v>21</v>
      </c>
      <c r="D55" s="7" t="s">
        <v>172</v>
      </c>
      <c r="E55" s="8" t="s">
        <v>21</v>
      </c>
      <c r="F55" s="9" t="s">
        <v>173</v>
      </c>
      <c r="G55" s="8" t="s">
        <v>174</v>
      </c>
      <c r="H55" s="8" t="s">
        <v>75</v>
      </c>
      <c r="I55" s="8">
        <v>1.7</v>
      </c>
      <c r="J55" s="6" t="s">
        <v>60</v>
      </c>
      <c r="K55" s="10" t="s">
        <v>354</v>
      </c>
      <c r="L55" s="6" t="s">
        <v>61</v>
      </c>
      <c r="M55" s="52">
        <v>1</v>
      </c>
      <c r="N55" s="49">
        <v>4110</v>
      </c>
      <c r="O55" s="11">
        <v>220</v>
      </c>
      <c r="P55" s="9">
        <v>374.53</v>
      </c>
      <c r="Q55" s="12">
        <v>284.78800000000001</v>
      </c>
      <c r="R55" s="12">
        <v>495.2679999999998</v>
      </c>
      <c r="S55" s="12">
        <v>1154.5859999999998</v>
      </c>
      <c r="T55" s="137">
        <v>308.17500000000001</v>
      </c>
      <c r="U55" s="137">
        <v>233.08799999999999</v>
      </c>
      <c r="V55" s="137">
        <v>465.88700000000017</v>
      </c>
      <c r="W55" s="137">
        <v>1007.1500000000002</v>
      </c>
      <c r="X55" s="126"/>
      <c r="Z55" s="90"/>
      <c r="AA55" s="22"/>
      <c r="AB55" s="22"/>
      <c r="AC55" s="21"/>
      <c r="AD55" s="81"/>
      <c r="AE55" s="63"/>
      <c r="AF55" s="22"/>
      <c r="AG55" s="83"/>
      <c r="AH55" s="84"/>
      <c r="AI55" s="83"/>
      <c r="AJ55" s="85"/>
      <c r="AK55" s="83"/>
    </row>
    <row r="56" spans="1:37">
      <c r="A56" s="5">
        <v>54</v>
      </c>
      <c r="B56" s="5" t="s">
        <v>18</v>
      </c>
      <c r="C56" s="6" t="s">
        <v>179</v>
      </c>
      <c r="D56" s="7" t="s">
        <v>180</v>
      </c>
      <c r="E56" s="8" t="s">
        <v>182</v>
      </c>
      <c r="F56" s="9" t="s">
        <v>181</v>
      </c>
      <c r="G56" s="8" t="s">
        <v>183</v>
      </c>
      <c r="H56" s="8" t="s">
        <v>184</v>
      </c>
      <c r="I56" s="8">
        <v>6.6</v>
      </c>
      <c r="J56" s="6" t="s">
        <v>60</v>
      </c>
      <c r="K56" s="10" t="s">
        <v>354</v>
      </c>
      <c r="L56" s="6" t="s">
        <v>166</v>
      </c>
      <c r="M56" s="52">
        <v>1</v>
      </c>
      <c r="N56" s="49" t="s">
        <v>41</v>
      </c>
      <c r="O56" s="11">
        <v>380</v>
      </c>
      <c r="P56" s="9">
        <v>2975.2869999999998</v>
      </c>
      <c r="Q56" s="12">
        <v>2269.6680000000006</v>
      </c>
      <c r="R56" s="12">
        <v>4197.9930000000004</v>
      </c>
      <c r="S56" s="12">
        <v>9442.9480000000003</v>
      </c>
      <c r="T56" s="137">
        <v>2880.4199999999996</v>
      </c>
      <c r="U56" s="137">
        <v>2232.9480000000003</v>
      </c>
      <c r="V56" s="137">
        <v>4439.6290000000008</v>
      </c>
      <c r="W56" s="137">
        <v>9552.9970000000012</v>
      </c>
      <c r="X56" s="126"/>
      <c r="Y56" s="20"/>
      <c r="Z56" s="90"/>
      <c r="AA56" s="22"/>
      <c r="AB56" s="22"/>
      <c r="AC56" s="22"/>
      <c r="AD56" s="81"/>
      <c r="AE56" s="63"/>
      <c r="AF56" s="22"/>
      <c r="AG56" s="83"/>
      <c r="AH56" s="84"/>
      <c r="AI56" s="83"/>
      <c r="AJ56" s="85"/>
      <c r="AK56" s="83"/>
    </row>
    <row r="57" spans="1:37">
      <c r="A57" s="5">
        <v>55</v>
      </c>
      <c r="B57" s="5" t="s">
        <v>18</v>
      </c>
      <c r="C57" s="6" t="s">
        <v>179</v>
      </c>
      <c r="D57" s="7" t="s">
        <v>185</v>
      </c>
      <c r="E57" s="8" t="s">
        <v>186</v>
      </c>
      <c r="F57" s="6" t="s">
        <v>186</v>
      </c>
      <c r="G57" s="8" t="s">
        <v>187</v>
      </c>
      <c r="H57" s="8" t="s">
        <v>75</v>
      </c>
      <c r="I57" s="8">
        <v>1.7</v>
      </c>
      <c r="J57" s="6" t="s">
        <v>60</v>
      </c>
      <c r="K57" s="10" t="s">
        <v>354</v>
      </c>
      <c r="L57" s="6" t="s">
        <v>76</v>
      </c>
      <c r="M57" s="52">
        <v>1</v>
      </c>
      <c r="N57" s="49">
        <v>3020</v>
      </c>
      <c r="O57" s="11">
        <v>220</v>
      </c>
      <c r="P57" s="9">
        <v>1418.4840000000002</v>
      </c>
      <c r="Q57" s="12">
        <v>1038.6380000000001</v>
      </c>
      <c r="R57" s="12">
        <v>1262.4939999999999</v>
      </c>
      <c r="S57" s="12">
        <v>3719.6160000000004</v>
      </c>
      <c r="T57" s="137">
        <v>760.404</v>
      </c>
      <c r="U57" s="137">
        <v>543.80900000000008</v>
      </c>
      <c r="V57" s="137">
        <v>1073.1609999999996</v>
      </c>
      <c r="W57" s="137">
        <v>2377.3739999999998</v>
      </c>
      <c r="X57" s="126"/>
      <c r="Z57" s="90"/>
      <c r="AA57" s="22"/>
      <c r="AB57" s="22"/>
      <c r="AC57" s="21"/>
      <c r="AD57" s="81"/>
      <c r="AE57" s="63"/>
      <c r="AF57" s="22"/>
      <c r="AG57" s="83"/>
      <c r="AH57" s="84"/>
      <c r="AI57" s="83"/>
      <c r="AJ57" s="85"/>
      <c r="AK57" s="83"/>
    </row>
    <row r="58" spans="1:37">
      <c r="A58" s="5">
        <v>56</v>
      </c>
      <c r="B58" s="5" t="s">
        <v>18</v>
      </c>
      <c r="C58" s="6" t="s">
        <v>179</v>
      </c>
      <c r="D58" s="7" t="s">
        <v>188</v>
      </c>
      <c r="E58" s="8" t="s">
        <v>190</v>
      </c>
      <c r="F58" s="6" t="s">
        <v>189</v>
      </c>
      <c r="G58" s="8" t="s">
        <v>191</v>
      </c>
      <c r="H58" s="8" t="s">
        <v>192</v>
      </c>
      <c r="I58" s="8">
        <v>33</v>
      </c>
      <c r="J58" s="6" t="s">
        <v>60</v>
      </c>
      <c r="K58" s="10" t="s">
        <v>354</v>
      </c>
      <c r="L58" s="6" t="s">
        <v>61</v>
      </c>
      <c r="M58" s="52">
        <v>1</v>
      </c>
      <c r="N58" s="49">
        <v>4030</v>
      </c>
      <c r="O58" s="11">
        <v>380</v>
      </c>
      <c r="P58" s="9">
        <v>19311.575000000001</v>
      </c>
      <c r="Q58" s="12">
        <v>16803.300000000003</v>
      </c>
      <c r="R58" s="12">
        <v>16459.324999999993</v>
      </c>
      <c r="S58" s="12">
        <v>52574.2</v>
      </c>
      <c r="T58" s="137">
        <v>19926.000000000004</v>
      </c>
      <c r="U58" s="137">
        <v>15896.2</v>
      </c>
      <c r="V58" s="137">
        <v>16732.749999999993</v>
      </c>
      <c r="W58" s="137">
        <v>52554.95</v>
      </c>
      <c r="X58" s="126"/>
      <c r="Z58" s="90"/>
      <c r="AA58" s="22"/>
      <c r="AB58" s="22"/>
      <c r="AC58" s="21"/>
      <c r="AD58" s="81"/>
      <c r="AE58" s="63"/>
      <c r="AF58" s="22"/>
      <c r="AG58" s="83"/>
      <c r="AH58" s="84"/>
      <c r="AI58" s="83"/>
      <c r="AJ58" s="85"/>
      <c r="AK58" s="83"/>
    </row>
    <row r="59" spans="1:37">
      <c r="A59" s="5">
        <v>57</v>
      </c>
      <c r="B59" s="5" t="s">
        <v>18</v>
      </c>
      <c r="C59" s="6" t="s">
        <v>179</v>
      </c>
      <c r="D59" s="7" t="s">
        <v>197</v>
      </c>
      <c r="E59" s="8"/>
      <c r="F59" s="6" t="s">
        <v>198</v>
      </c>
      <c r="G59" s="8" t="s">
        <v>199</v>
      </c>
      <c r="H59" s="8" t="s">
        <v>75</v>
      </c>
      <c r="I59" s="8">
        <v>1.7</v>
      </c>
      <c r="J59" s="6" t="s">
        <v>60</v>
      </c>
      <c r="K59" s="10" t="s">
        <v>354</v>
      </c>
      <c r="L59" s="6" t="s">
        <v>76</v>
      </c>
      <c r="M59" s="52">
        <v>1</v>
      </c>
      <c r="N59" s="49">
        <v>3020</v>
      </c>
      <c r="O59" s="11">
        <v>220</v>
      </c>
      <c r="P59" s="9">
        <v>459.58900000000006</v>
      </c>
      <c r="Q59" s="12">
        <v>340.11700000000002</v>
      </c>
      <c r="R59" s="12">
        <v>417.12499999999989</v>
      </c>
      <c r="S59" s="12">
        <v>1216.8309999999999</v>
      </c>
      <c r="T59" s="137">
        <v>319.95499999999998</v>
      </c>
      <c r="U59" s="137">
        <v>233.21699999999996</v>
      </c>
      <c r="V59" s="137">
        <v>442.48400000000004</v>
      </c>
      <c r="W59" s="137">
        <v>995.65599999999995</v>
      </c>
      <c r="X59" s="126"/>
      <c r="Z59" s="90"/>
      <c r="AA59" s="22"/>
      <c r="AB59" s="22"/>
      <c r="AC59" s="21"/>
      <c r="AD59" s="81"/>
      <c r="AE59" s="63"/>
      <c r="AF59" s="22"/>
      <c r="AG59" s="83"/>
      <c r="AH59" s="84"/>
      <c r="AI59" s="83"/>
      <c r="AJ59" s="85"/>
      <c r="AK59" s="83"/>
    </row>
    <row r="60" spans="1:37">
      <c r="A60" s="5">
        <v>58</v>
      </c>
      <c r="B60" s="5" t="s">
        <v>18</v>
      </c>
      <c r="C60" s="6" t="s">
        <v>208</v>
      </c>
      <c r="D60" s="7" t="s">
        <v>242</v>
      </c>
      <c r="E60" s="8" t="s">
        <v>210</v>
      </c>
      <c r="F60" s="9" t="s">
        <v>243</v>
      </c>
      <c r="G60" s="8" t="s">
        <v>244</v>
      </c>
      <c r="H60" s="8" t="s">
        <v>234</v>
      </c>
      <c r="I60" s="8">
        <v>1.7</v>
      </c>
      <c r="J60" s="9" t="s">
        <v>60</v>
      </c>
      <c r="K60" s="10" t="s">
        <v>354</v>
      </c>
      <c r="L60" s="9" t="s">
        <v>61</v>
      </c>
      <c r="M60" s="51">
        <v>1</v>
      </c>
      <c r="N60" s="49">
        <v>4120</v>
      </c>
      <c r="O60" s="11">
        <v>220</v>
      </c>
      <c r="P60" s="9">
        <v>43.593000000000004</v>
      </c>
      <c r="Q60" s="12">
        <v>34.297167000000002</v>
      </c>
      <c r="R60" s="12">
        <v>44.627165000000005</v>
      </c>
      <c r="S60" s="12">
        <v>122.51733200000001</v>
      </c>
      <c r="T60" s="137">
        <v>219.96715800000001</v>
      </c>
      <c r="U60" s="137">
        <v>194.47236799999999</v>
      </c>
      <c r="V60" s="137">
        <v>230.05463199999994</v>
      </c>
      <c r="W60" s="137">
        <v>644.49415799999997</v>
      </c>
      <c r="X60" s="126"/>
      <c r="Z60" s="90"/>
      <c r="AA60" s="22"/>
      <c r="AB60" s="22"/>
      <c r="AC60" s="93"/>
      <c r="AD60" s="81"/>
      <c r="AE60" s="63"/>
      <c r="AF60" s="22"/>
      <c r="AG60" s="83"/>
      <c r="AH60" s="84"/>
      <c r="AI60" s="83"/>
      <c r="AJ60" s="85"/>
      <c r="AK60" s="83"/>
    </row>
    <row r="61" spans="1:37">
      <c r="A61" s="5">
        <v>59</v>
      </c>
      <c r="B61" s="5" t="s">
        <v>18</v>
      </c>
      <c r="C61" s="6" t="s">
        <v>208</v>
      </c>
      <c r="D61" s="7" t="s">
        <v>268</v>
      </c>
      <c r="E61" s="8"/>
      <c r="F61" s="9" t="s">
        <v>269</v>
      </c>
      <c r="G61" s="8" t="s">
        <v>270</v>
      </c>
      <c r="H61" s="8" t="s">
        <v>271</v>
      </c>
      <c r="I61" s="8">
        <v>3.3</v>
      </c>
      <c r="J61" s="9" t="s">
        <v>60</v>
      </c>
      <c r="K61" s="10" t="s">
        <v>354</v>
      </c>
      <c r="L61" s="9" t="s">
        <v>61</v>
      </c>
      <c r="M61" s="52">
        <v>1</v>
      </c>
      <c r="N61" s="49" t="s">
        <v>41</v>
      </c>
      <c r="O61" s="11">
        <v>220</v>
      </c>
      <c r="P61" s="9">
        <v>74.42409099999999</v>
      </c>
      <c r="Q61" s="12">
        <v>32.369636</v>
      </c>
      <c r="R61" s="12">
        <v>38.470729000000006</v>
      </c>
      <c r="S61" s="12">
        <v>145.264456</v>
      </c>
      <c r="T61" s="137">
        <v>53.821999999999996</v>
      </c>
      <c r="U61" s="137">
        <v>18.573</v>
      </c>
      <c r="V61" s="137">
        <v>36.553000000000011</v>
      </c>
      <c r="W61" s="137">
        <v>108.94800000000001</v>
      </c>
      <c r="X61" s="126"/>
      <c r="Z61" s="90"/>
      <c r="AA61" s="22"/>
      <c r="AB61" s="22"/>
      <c r="AC61" s="93"/>
      <c r="AD61" s="81"/>
      <c r="AE61" s="63"/>
      <c r="AF61" s="22"/>
      <c r="AG61" s="83"/>
      <c r="AH61" s="84"/>
      <c r="AI61" s="83"/>
      <c r="AJ61" s="85"/>
      <c r="AK61" s="83"/>
    </row>
    <row r="62" spans="1:37">
      <c r="A62" s="5">
        <v>60</v>
      </c>
      <c r="B62" s="5" t="s">
        <v>18</v>
      </c>
      <c r="C62" s="6" t="s">
        <v>208</v>
      </c>
      <c r="D62" s="9" t="s">
        <v>240</v>
      </c>
      <c r="E62" s="8" t="s">
        <v>210</v>
      </c>
      <c r="F62" s="9" t="s">
        <v>211</v>
      </c>
      <c r="G62" s="8" t="s">
        <v>241</v>
      </c>
      <c r="H62" s="14" t="s">
        <v>234</v>
      </c>
      <c r="I62" s="14">
        <v>1.7</v>
      </c>
      <c r="J62" s="9" t="s">
        <v>60</v>
      </c>
      <c r="K62" s="10" t="s">
        <v>354</v>
      </c>
      <c r="L62" s="9" t="s">
        <v>61</v>
      </c>
      <c r="M62" s="51">
        <v>1</v>
      </c>
      <c r="N62" s="49">
        <v>4120</v>
      </c>
      <c r="O62" s="11">
        <v>220</v>
      </c>
      <c r="P62" s="9">
        <v>308.94</v>
      </c>
      <c r="Q62" s="12">
        <v>230.32600000000002</v>
      </c>
      <c r="R62" s="12">
        <v>411.45499999999998</v>
      </c>
      <c r="S62" s="12">
        <v>950.721</v>
      </c>
      <c r="T62" s="137">
        <v>918.51353300000005</v>
      </c>
      <c r="U62" s="137">
        <v>643.08471699999996</v>
      </c>
      <c r="V62" s="137">
        <v>1185.6271330000004</v>
      </c>
      <c r="W62" s="137">
        <v>2747.2253830000004</v>
      </c>
      <c r="X62" s="127"/>
      <c r="Y62" s="20"/>
      <c r="Z62" s="80"/>
      <c r="AA62" s="22"/>
      <c r="AB62" s="21"/>
      <c r="AC62" s="21"/>
      <c r="AD62" s="81"/>
      <c r="AE62" s="63"/>
      <c r="AF62" s="22"/>
      <c r="AG62" s="83"/>
      <c r="AH62" s="84"/>
      <c r="AI62" s="82"/>
      <c r="AJ62" s="65"/>
      <c r="AK62" s="82"/>
    </row>
    <row r="63" spans="1:37">
      <c r="A63" s="5">
        <v>61</v>
      </c>
      <c r="B63" s="5" t="s">
        <v>18</v>
      </c>
      <c r="C63" s="6" t="s">
        <v>208</v>
      </c>
      <c r="D63" s="7" t="s">
        <v>235</v>
      </c>
      <c r="E63" s="8" t="s">
        <v>237</v>
      </c>
      <c r="F63" s="9" t="s">
        <v>236</v>
      </c>
      <c r="G63" s="8" t="s">
        <v>238</v>
      </c>
      <c r="H63" s="8" t="s">
        <v>239</v>
      </c>
      <c r="I63" s="8">
        <v>33</v>
      </c>
      <c r="J63" s="9" t="s">
        <v>60</v>
      </c>
      <c r="K63" s="10" t="s">
        <v>354</v>
      </c>
      <c r="L63" s="9" t="s">
        <v>61</v>
      </c>
      <c r="M63" s="51">
        <v>1</v>
      </c>
      <c r="N63" s="49">
        <v>4030</v>
      </c>
      <c r="O63" s="11">
        <v>380</v>
      </c>
      <c r="P63" s="9">
        <v>40702.474999999999</v>
      </c>
      <c r="Q63" s="12">
        <v>32164.275000000001</v>
      </c>
      <c r="R63" s="12">
        <v>50604.625000000007</v>
      </c>
      <c r="S63" s="12">
        <v>123471.375</v>
      </c>
      <c r="T63" s="137">
        <v>34066.875</v>
      </c>
      <c r="U63" s="137">
        <v>25510.074999999997</v>
      </c>
      <c r="V63" s="137">
        <v>42826.750000000015</v>
      </c>
      <c r="W63" s="137">
        <v>102403.70000000001</v>
      </c>
      <c r="X63" s="127"/>
      <c r="Z63" s="90"/>
      <c r="AA63" s="22"/>
      <c r="AB63" s="22"/>
      <c r="AC63" s="21"/>
      <c r="AD63" s="81"/>
      <c r="AE63" s="63"/>
      <c r="AF63" s="91"/>
      <c r="AG63" s="83"/>
      <c r="AH63" s="84"/>
      <c r="AI63" s="83"/>
      <c r="AJ63" s="85"/>
      <c r="AK63" s="83"/>
    </row>
    <row r="64" spans="1:37">
      <c r="A64" s="5">
        <v>62</v>
      </c>
      <c r="B64" s="5" t="s">
        <v>18</v>
      </c>
      <c r="C64" s="6" t="s">
        <v>208</v>
      </c>
      <c r="D64" s="9" t="s">
        <v>231</v>
      </c>
      <c r="E64" s="8" t="s">
        <v>232</v>
      </c>
      <c r="F64" s="9" t="s">
        <v>232</v>
      </c>
      <c r="G64" s="8" t="s">
        <v>233</v>
      </c>
      <c r="H64" s="14" t="s">
        <v>234</v>
      </c>
      <c r="I64" s="14">
        <v>1.7</v>
      </c>
      <c r="J64" s="9" t="s">
        <v>60</v>
      </c>
      <c r="K64" s="10" t="s">
        <v>354</v>
      </c>
      <c r="L64" s="9" t="s">
        <v>61</v>
      </c>
      <c r="M64" s="51">
        <v>1</v>
      </c>
      <c r="N64" s="49">
        <v>4120</v>
      </c>
      <c r="O64" s="11">
        <v>220</v>
      </c>
      <c r="P64" s="9">
        <v>574.76199999999994</v>
      </c>
      <c r="Q64" s="12">
        <v>411.35599999999994</v>
      </c>
      <c r="R64" s="12">
        <v>461.22699999999986</v>
      </c>
      <c r="S64" s="12">
        <v>1447.3449999999998</v>
      </c>
      <c r="T64" s="137">
        <v>164.83418299999994</v>
      </c>
      <c r="U64" s="137">
        <v>120.60029999999999</v>
      </c>
      <c r="V64" s="137">
        <v>131.26255000000015</v>
      </c>
      <c r="W64" s="137">
        <v>416.69703300000009</v>
      </c>
      <c r="X64" s="127"/>
      <c r="Z64" s="90"/>
      <c r="AA64" s="22"/>
      <c r="AB64" s="22"/>
      <c r="AC64" s="21"/>
      <c r="AD64" s="81"/>
      <c r="AE64" s="63"/>
      <c r="AF64" s="91"/>
      <c r="AG64" s="83"/>
      <c r="AH64" s="84"/>
      <c r="AI64" s="83"/>
      <c r="AJ64" s="85"/>
      <c r="AK64" s="83"/>
    </row>
    <row r="65" spans="1:37">
      <c r="A65" s="5">
        <v>63</v>
      </c>
      <c r="B65" s="5" t="s">
        <v>18</v>
      </c>
      <c r="C65" s="6" t="s">
        <v>94</v>
      </c>
      <c r="D65" s="7" t="s">
        <v>132</v>
      </c>
      <c r="E65" s="8" t="s">
        <v>133</v>
      </c>
      <c r="F65" s="6" t="s">
        <v>134</v>
      </c>
      <c r="G65" s="8" t="s">
        <v>135</v>
      </c>
      <c r="H65" s="8" t="s">
        <v>86</v>
      </c>
      <c r="I65" s="8">
        <v>16.5</v>
      </c>
      <c r="J65" s="6" t="s">
        <v>60</v>
      </c>
      <c r="K65" s="10" t="s">
        <v>354</v>
      </c>
      <c r="L65" s="6" t="s">
        <v>87</v>
      </c>
      <c r="M65" s="52">
        <v>10</v>
      </c>
      <c r="N65" s="50">
        <v>6030</v>
      </c>
      <c r="O65" s="11">
        <v>380</v>
      </c>
      <c r="P65" s="9">
        <v>412.08600000000001</v>
      </c>
      <c r="Q65" s="12">
        <v>299.22499999999997</v>
      </c>
      <c r="R65" s="12">
        <v>453.80700000000024</v>
      </c>
      <c r="S65" s="12">
        <v>1165.1180000000002</v>
      </c>
      <c r="T65" s="137">
        <v>402.99400000000009</v>
      </c>
      <c r="U65" s="137">
        <v>271.36599999999999</v>
      </c>
      <c r="V65" s="137">
        <v>434.92099999999982</v>
      </c>
      <c r="W65" s="137">
        <v>1109.2809999999999</v>
      </c>
      <c r="X65" s="127"/>
      <c r="Z65" s="90"/>
      <c r="AA65" s="22"/>
      <c r="AB65" s="22"/>
      <c r="AC65" s="21"/>
      <c r="AD65" s="81"/>
      <c r="AE65" s="63"/>
      <c r="AF65" s="91"/>
      <c r="AG65" s="83"/>
      <c r="AH65" s="84"/>
      <c r="AI65" s="83"/>
      <c r="AJ65" s="85"/>
      <c r="AK65" s="83"/>
    </row>
    <row r="66" spans="1:37">
      <c r="A66" s="5">
        <v>64</v>
      </c>
      <c r="B66" s="5" t="s">
        <v>18</v>
      </c>
      <c r="C66" s="6" t="s">
        <v>21</v>
      </c>
      <c r="D66" s="9" t="s">
        <v>152</v>
      </c>
      <c r="E66" s="8" t="s">
        <v>153</v>
      </c>
      <c r="F66" s="6" t="s">
        <v>154</v>
      </c>
      <c r="G66" s="8" t="s">
        <v>348</v>
      </c>
      <c r="H66" s="14" t="s">
        <v>349</v>
      </c>
      <c r="I66" s="14">
        <v>400</v>
      </c>
      <c r="J66" s="6" t="s">
        <v>71</v>
      </c>
      <c r="K66" s="10" t="s">
        <v>354</v>
      </c>
      <c r="L66" s="6" t="s">
        <v>87</v>
      </c>
      <c r="M66" s="52"/>
      <c r="N66" s="49">
        <v>5090</v>
      </c>
      <c r="O66" s="11">
        <v>20000</v>
      </c>
      <c r="P66" s="9">
        <v>385966.2</v>
      </c>
      <c r="Q66" s="12">
        <v>277203</v>
      </c>
      <c r="R66" s="12">
        <v>432244.8</v>
      </c>
      <c r="S66" s="12">
        <v>1095414</v>
      </c>
      <c r="T66" s="137">
        <v>705567</v>
      </c>
      <c r="U66" s="137">
        <v>479880</v>
      </c>
      <c r="V66" s="137">
        <v>851916</v>
      </c>
      <c r="W66" s="137">
        <v>2037363</v>
      </c>
      <c r="X66" s="129" t="s">
        <v>318</v>
      </c>
      <c r="Y66" s="22"/>
      <c r="Z66" s="94"/>
      <c r="AA66" s="21"/>
      <c r="AB66" s="22"/>
      <c r="AC66" s="21"/>
      <c r="AD66" s="81"/>
      <c r="AE66" s="63"/>
      <c r="AF66" s="22"/>
      <c r="AG66" s="83"/>
      <c r="AH66" s="84"/>
      <c r="AI66" s="83"/>
      <c r="AJ66" s="85"/>
      <c r="AK66" s="82"/>
    </row>
    <row r="67" spans="1:37">
      <c r="A67" s="5">
        <v>65</v>
      </c>
      <c r="B67" s="5" t="str">
        <f>'Anagrafica Cliente'!B2</f>
        <v>ACQUAMBIENTE MARCHE S.R.L.</v>
      </c>
      <c r="C67" s="6" t="s">
        <v>54</v>
      </c>
      <c r="D67" s="7" t="s">
        <v>55</v>
      </c>
      <c r="E67" s="8" t="s">
        <v>56</v>
      </c>
      <c r="F67" s="9" t="s">
        <v>57</v>
      </c>
      <c r="G67" s="8" t="s">
        <v>58</v>
      </c>
      <c r="H67" s="8" t="s">
        <v>59</v>
      </c>
      <c r="I67" s="8">
        <v>1.65</v>
      </c>
      <c r="J67" s="9" t="s">
        <v>60</v>
      </c>
      <c r="K67" s="10" t="s">
        <v>354</v>
      </c>
      <c r="L67" s="9" t="s">
        <v>61</v>
      </c>
      <c r="M67" s="51">
        <v>1</v>
      </c>
      <c r="N67" s="49">
        <v>4110</v>
      </c>
      <c r="O67" s="11">
        <v>230</v>
      </c>
      <c r="P67" s="9">
        <v>46</v>
      </c>
      <c r="Q67" s="12">
        <v>31</v>
      </c>
      <c r="R67" s="12">
        <v>56</v>
      </c>
      <c r="S67" s="12">
        <v>133</v>
      </c>
      <c r="T67" s="137">
        <v>38</v>
      </c>
      <c r="U67" s="137">
        <v>27</v>
      </c>
      <c r="V67" s="137">
        <v>45</v>
      </c>
      <c r="W67" s="137">
        <v>110</v>
      </c>
      <c r="X67" s="127"/>
      <c r="Y67" s="21"/>
      <c r="Z67" s="80"/>
      <c r="AA67" s="21"/>
      <c r="AB67" s="21"/>
      <c r="AC67" s="21"/>
      <c r="AD67" s="86"/>
      <c r="AE67" s="63"/>
      <c r="AF67" s="22"/>
      <c r="AG67" s="83"/>
      <c r="AH67" s="84"/>
      <c r="AI67" s="83"/>
      <c r="AJ67" s="85"/>
      <c r="AK67" s="82"/>
    </row>
    <row r="68" spans="1:37">
      <c r="A68" s="5">
        <v>66</v>
      </c>
      <c r="B68" s="5" t="s">
        <v>18</v>
      </c>
      <c r="C68" s="6" t="s">
        <v>54</v>
      </c>
      <c r="D68" s="7" t="s">
        <v>62</v>
      </c>
      <c r="E68" s="8" t="s">
        <v>63</v>
      </c>
      <c r="F68" s="9" t="s">
        <v>64</v>
      </c>
      <c r="G68" s="8" t="s">
        <v>65</v>
      </c>
      <c r="H68" s="8" t="s">
        <v>66</v>
      </c>
      <c r="I68" s="8">
        <v>6.6</v>
      </c>
      <c r="J68" s="9" t="s">
        <v>60</v>
      </c>
      <c r="K68" s="10" t="s">
        <v>354</v>
      </c>
      <c r="L68" s="9" t="s">
        <v>61</v>
      </c>
      <c r="M68" s="51">
        <v>1</v>
      </c>
      <c r="N68" s="49">
        <v>4110</v>
      </c>
      <c r="O68" s="11">
        <v>400</v>
      </c>
      <c r="P68" s="9">
        <v>57.254237000000003</v>
      </c>
      <c r="Q68" s="12">
        <v>41.677965999999998</v>
      </c>
      <c r="R68" s="12">
        <v>74.830508999999992</v>
      </c>
      <c r="S68" s="12">
        <v>173.76271199999999</v>
      </c>
      <c r="T68" s="137">
        <v>58</v>
      </c>
      <c r="U68" s="137">
        <v>42</v>
      </c>
      <c r="V68" s="137">
        <v>72</v>
      </c>
      <c r="W68" s="137">
        <v>172</v>
      </c>
      <c r="X68" s="126"/>
      <c r="Y68" s="22"/>
      <c r="Z68" s="94"/>
      <c r="AA68" s="22"/>
      <c r="AB68" s="22"/>
      <c r="AC68" s="22"/>
      <c r="AD68" s="81"/>
      <c r="AE68" s="63"/>
      <c r="AF68" s="22"/>
      <c r="AG68" s="83"/>
      <c r="AH68" s="84"/>
      <c r="AI68" s="83"/>
      <c r="AJ68" s="85"/>
      <c r="AK68" s="82"/>
    </row>
    <row r="69" spans="1:37">
      <c r="A69" s="5">
        <v>67</v>
      </c>
      <c r="B69" s="5" t="s">
        <v>18</v>
      </c>
      <c r="C69" s="6" t="s">
        <v>54</v>
      </c>
      <c r="D69" s="7" t="s">
        <v>72</v>
      </c>
      <c r="E69" s="8"/>
      <c r="F69" s="6" t="s">
        <v>73</v>
      </c>
      <c r="G69" s="8" t="s">
        <v>74</v>
      </c>
      <c r="H69" s="8" t="s">
        <v>75</v>
      </c>
      <c r="I69" s="8">
        <v>1.65</v>
      </c>
      <c r="J69" s="6" t="s">
        <v>60</v>
      </c>
      <c r="K69" s="10" t="s">
        <v>354</v>
      </c>
      <c r="L69" s="6" t="s">
        <v>76</v>
      </c>
      <c r="M69" s="52">
        <v>1</v>
      </c>
      <c r="N69" s="50">
        <v>3020</v>
      </c>
      <c r="O69" s="13">
        <v>230</v>
      </c>
      <c r="P69" s="5">
        <v>573</v>
      </c>
      <c r="Q69" s="12">
        <v>429</v>
      </c>
      <c r="R69" s="12">
        <v>793</v>
      </c>
      <c r="S69" s="12">
        <v>1795</v>
      </c>
      <c r="T69" s="137">
        <v>730</v>
      </c>
      <c r="U69" s="137">
        <v>538</v>
      </c>
      <c r="V69" s="137">
        <v>987</v>
      </c>
      <c r="W69" s="137">
        <v>2255</v>
      </c>
      <c r="X69" s="126"/>
      <c r="Y69" s="21"/>
      <c r="Z69" s="80"/>
      <c r="AA69" s="22"/>
      <c r="AB69" s="21"/>
      <c r="AC69" s="21"/>
      <c r="AD69" s="86"/>
      <c r="AE69" s="63"/>
      <c r="AF69" s="22"/>
      <c r="AG69" s="83"/>
      <c r="AH69" s="84"/>
      <c r="AI69" s="83"/>
      <c r="AJ69" s="85"/>
      <c r="AK69" s="82"/>
    </row>
    <row r="70" spans="1:37">
      <c r="A70" s="5">
        <v>68</v>
      </c>
      <c r="B70" s="5" t="s">
        <v>18</v>
      </c>
      <c r="C70" s="6" t="s">
        <v>54</v>
      </c>
      <c r="D70" s="7" t="s">
        <v>67</v>
      </c>
      <c r="E70" s="8" t="s">
        <v>68</v>
      </c>
      <c r="F70" s="6" t="s">
        <v>68</v>
      </c>
      <c r="G70" s="8" t="s">
        <v>69</v>
      </c>
      <c r="H70" s="8" t="s">
        <v>70</v>
      </c>
      <c r="I70" s="8">
        <v>363</v>
      </c>
      <c r="J70" s="6" t="s">
        <v>71</v>
      </c>
      <c r="K70" s="10" t="s">
        <v>354</v>
      </c>
      <c r="L70" s="6" t="s">
        <v>61</v>
      </c>
      <c r="M70" s="52">
        <v>400</v>
      </c>
      <c r="N70" s="50">
        <v>4030</v>
      </c>
      <c r="O70" s="13">
        <v>15000</v>
      </c>
      <c r="P70" s="9">
        <v>16870</v>
      </c>
      <c r="Q70" s="12">
        <v>17688</v>
      </c>
      <c r="R70" s="12">
        <v>10787</v>
      </c>
      <c r="S70" s="12">
        <v>45345</v>
      </c>
      <c r="T70" s="137">
        <v>17929</v>
      </c>
      <c r="U70" s="137">
        <v>17964</v>
      </c>
      <c r="V70" s="137">
        <v>11645</v>
      </c>
      <c r="W70" s="137">
        <v>47538</v>
      </c>
      <c r="X70" s="126"/>
      <c r="Y70" s="21"/>
      <c r="Z70" s="22"/>
      <c r="AA70" s="22"/>
      <c r="AB70" s="22"/>
      <c r="AC70" s="22"/>
      <c r="AD70" s="81"/>
      <c r="AE70" s="63"/>
      <c r="AF70" s="22"/>
      <c r="AG70" s="83"/>
      <c r="AH70" s="84"/>
      <c r="AI70" s="83"/>
      <c r="AJ70" s="85"/>
      <c r="AK70" s="82"/>
    </row>
    <row r="71" spans="1:37">
      <c r="A71" s="5">
        <v>69</v>
      </c>
      <c r="B71" s="5" t="s">
        <v>18</v>
      </c>
      <c r="C71" s="6" t="s">
        <v>54</v>
      </c>
      <c r="D71" s="7" t="s">
        <v>77</v>
      </c>
      <c r="E71" s="8" t="s">
        <v>79</v>
      </c>
      <c r="F71" s="6" t="s">
        <v>78</v>
      </c>
      <c r="G71" s="8" t="s">
        <v>80</v>
      </c>
      <c r="H71" s="8" t="s">
        <v>81</v>
      </c>
      <c r="I71" s="8">
        <v>1.7</v>
      </c>
      <c r="J71" s="6" t="s">
        <v>60</v>
      </c>
      <c r="K71" s="10" t="s">
        <v>354</v>
      </c>
      <c r="L71" s="6" t="s">
        <v>61</v>
      </c>
      <c r="M71" s="52">
        <v>1</v>
      </c>
      <c r="N71" s="49">
        <v>4110</v>
      </c>
      <c r="O71" s="11">
        <v>230</v>
      </c>
      <c r="P71" s="9">
        <v>165</v>
      </c>
      <c r="Q71" s="12">
        <v>126</v>
      </c>
      <c r="R71" s="12">
        <v>223</v>
      </c>
      <c r="S71" s="12">
        <v>514</v>
      </c>
      <c r="T71" s="137">
        <v>149</v>
      </c>
      <c r="U71" s="137">
        <v>109</v>
      </c>
      <c r="V71" s="137">
        <v>177</v>
      </c>
      <c r="W71" s="137">
        <v>435</v>
      </c>
      <c r="X71" s="126"/>
      <c r="Y71" s="21"/>
      <c r="Z71" s="90"/>
      <c r="AA71" s="22"/>
      <c r="AB71" s="22"/>
      <c r="AC71" s="21"/>
      <c r="AD71" s="81"/>
      <c r="AE71" s="63"/>
      <c r="AF71" s="22"/>
      <c r="AG71" s="83"/>
      <c r="AH71" s="84"/>
      <c r="AI71" s="83"/>
      <c r="AJ71" s="85"/>
      <c r="AK71" s="82"/>
    </row>
    <row r="72" spans="1:37">
      <c r="A72" s="5">
        <v>70</v>
      </c>
      <c r="B72" s="5" t="s">
        <v>18</v>
      </c>
      <c r="C72" s="6" t="s">
        <v>208</v>
      </c>
      <c r="D72" s="9" t="s">
        <v>214</v>
      </c>
      <c r="E72" s="8"/>
      <c r="F72" s="9" t="s">
        <v>215</v>
      </c>
      <c r="G72" s="8" t="s">
        <v>216</v>
      </c>
      <c r="H72" s="14" t="s">
        <v>217</v>
      </c>
      <c r="I72" s="14">
        <v>3.3</v>
      </c>
      <c r="J72" s="9" t="s">
        <v>60</v>
      </c>
      <c r="K72" s="10" t="s">
        <v>354</v>
      </c>
      <c r="L72" s="9" t="s">
        <v>61</v>
      </c>
      <c r="M72" s="51">
        <v>1</v>
      </c>
      <c r="N72" s="49">
        <v>4020</v>
      </c>
      <c r="O72" s="11">
        <v>230</v>
      </c>
      <c r="P72" s="9">
        <v>370.65999999999997</v>
      </c>
      <c r="Q72" s="12">
        <v>269.48400000000004</v>
      </c>
      <c r="R72" s="12">
        <v>180.65599999999995</v>
      </c>
      <c r="S72" s="12">
        <v>820.8</v>
      </c>
      <c r="T72" s="137">
        <v>1045.580882</v>
      </c>
      <c r="U72" s="137">
        <v>764.95931399999995</v>
      </c>
      <c r="V72" s="137">
        <v>510.63954199999989</v>
      </c>
      <c r="W72" s="137">
        <v>2321.1797379999998</v>
      </c>
      <c r="X72" s="126"/>
      <c r="AB72" s="25"/>
      <c r="AC72" s="25"/>
      <c r="AD72" s="95"/>
      <c r="AE72" s="96"/>
      <c r="AF72" s="25"/>
      <c r="AG72" s="23"/>
      <c r="AH72" s="24"/>
      <c r="AI72" s="23"/>
      <c r="AJ72" s="23"/>
      <c r="AK72" s="23"/>
    </row>
    <row r="73" spans="1:37">
      <c r="A73" s="5">
        <v>71</v>
      </c>
      <c r="B73" s="5" t="s">
        <v>18</v>
      </c>
      <c r="C73" s="6" t="s">
        <v>208</v>
      </c>
      <c r="D73" s="9" t="s">
        <v>214</v>
      </c>
      <c r="E73" s="8"/>
      <c r="F73" s="9" t="s">
        <v>264</v>
      </c>
      <c r="G73" s="8" t="s">
        <v>265</v>
      </c>
      <c r="H73" s="14" t="s">
        <v>75</v>
      </c>
      <c r="I73" s="14">
        <v>3.3</v>
      </c>
      <c r="J73" s="6" t="s">
        <v>60</v>
      </c>
      <c r="K73" s="10" t="s">
        <v>354</v>
      </c>
      <c r="L73" s="9" t="s">
        <v>61</v>
      </c>
      <c r="M73" s="51">
        <v>1</v>
      </c>
      <c r="N73" s="49">
        <v>4110</v>
      </c>
      <c r="O73" s="11">
        <v>230</v>
      </c>
      <c r="P73" s="9">
        <v>123.09</v>
      </c>
      <c r="Q73" s="12">
        <v>91.665999999999997</v>
      </c>
      <c r="R73" s="12">
        <v>58.443999999999988</v>
      </c>
      <c r="S73" s="12">
        <v>273.2</v>
      </c>
      <c r="T73" s="137">
        <v>1451.8265449999999</v>
      </c>
      <c r="U73" s="137">
        <v>1064.4728</v>
      </c>
      <c r="V73" s="137">
        <v>708.3152</v>
      </c>
      <c r="W73" s="137">
        <v>3224.6145449999999</v>
      </c>
      <c r="X73" s="126"/>
      <c r="Y73" s="25"/>
      <c r="Z73" s="25"/>
      <c r="AA73" s="25"/>
      <c r="AB73" s="25"/>
      <c r="AC73" s="25"/>
      <c r="AD73" s="95"/>
      <c r="AE73" s="96"/>
    </row>
    <row r="74" spans="1:37">
      <c r="A74" s="5">
        <v>72</v>
      </c>
      <c r="B74" s="98" t="s">
        <v>357</v>
      </c>
      <c r="C74" s="98" t="s">
        <v>361</v>
      </c>
      <c r="D74" s="98" t="s">
        <v>359</v>
      </c>
      <c r="E74" s="99"/>
      <c r="F74" s="98"/>
      <c r="G74" s="112" t="s">
        <v>452</v>
      </c>
      <c r="H74" s="107"/>
      <c r="I74" s="110">
        <v>8</v>
      </c>
      <c r="J74" s="107" t="s">
        <v>533</v>
      </c>
      <c r="K74" s="10" t="s">
        <v>354</v>
      </c>
      <c r="L74" s="111" t="s">
        <v>432</v>
      </c>
      <c r="M74" s="131"/>
      <c r="N74" s="132"/>
      <c r="O74" s="133"/>
      <c r="P74" s="133"/>
      <c r="Q74" s="109">
        <v>1232</v>
      </c>
      <c r="R74" s="109">
        <v>16416</v>
      </c>
      <c r="S74" s="109">
        <v>17648</v>
      </c>
      <c r="T74" s="138">
        <v>949</v>
      </c>
      <c r="U74" s="138">
        <v>4380</v>
      </c>
      <c r="V74" s="138">
        <v>11344</v>
      </c>
      <c r="W74" s="138">
        <v>16673</v>
      </c>
      <c r="X74" s="98" t="s">
        <v>545</v>
      </c>
      <c r="AI74" s="106"/>
      <c r="AJ74" s="106"/>
      <c r="AK74" s="106"/>
    </row>
    <row r="75" spans="1:37">
      <c r="A75" s="5">
        <v>73</v>
      </c>
      <c r="B75" s="98" t="s">
        <v>357</v>
      </c>
      <c r="C75" s="98" t="s">
        <v>361</v>
      </c>
      <c r="D75" s="98" t="s">
        <v>364</v>
      </c>
      <c r="E75" s="99"/>
      <c r="F75" s="98"/>
      <c r="G75" s="112" t="s">
        <v>458</v>
      </c>
      <c r="H75" s="107"/>
      <c r="I75" s="110">
        <v>6.6</v>
      </c>
      <c r="J75" s="107" t="s">
        <v>533</v>
      </c>
      <c r="K75" s="10" t="s">
        <v>354</v>
      </c>
      <c r="L75" s="111" t="s">
        <v>432</v>
      </c>
      <c r="M75" s="131"/>
      <c r="N75" s="132"/>
      <c r="O75" s="133"/>
      <c r="P75" s="133"/>
      <c r="Q75" s="109">
        <v>1196</v>
      </c>
      <c r="R75" s="109">
        <v>15727</v>
      </c>
      <c r="S75" s="109">
        <v>16923</v>
      </c>
      <c r="T75" s="138">
        <v>438</v>
      </c>
      <c r="U75" s="138">
        <v>3648</v>
      </c>
      <c r="V75" s="138">
        <v>10480</v>
      </c>
      <c r="W75" s="138">
        <v>14566</v>
      </c>
      <c r="X75" s="98" t="s">
        <v>545</v>
      </c>
      <c r="AI75" s="65"/>
      <c r="AJ75" s="65"/>
      <c r="AK75" s="65"/>
    </row>
    <row r="76" spans="1:37">
      <c r="A76" s="5">
        <v>74</v>
      </c>
      <c r="B76" s="98" t="s">
        <v>357</v>
      </c>
      <c r="C76" s="98" t="s">
        <v>361</v>
      </c>
      <c r="D76" s="98" t="s">
        <v>368</v>
      </c>
      <c r="E76" s="99"/>
      <c r="F76" s="98"/>
      <c r="G76" s="112" t="s">
        <v>462</v>
      </c>
      <c r="H76" s="107"/>
      <c r="I76" s="110">
        <v>7.3</v>
      </c>
      <c r="J76" s="107" t="s">
        <v>533</v>
      </c>
      <c r="K76" s="10" t="s">
        <v>354</v>
      </c>
      <c r="L76" s="111" t="s">
        <v>432</v>
      </c>
      <c r="M76" s="131"/>
      <c r="N76" s="132"/>
      <c r="O76" s="133"/>
      <c r="P76" s="133"/>
      <c r="Q76" s="109">
        <v>602</v>
      </c>
      <c r="R76" s="109">
        <v>7656</v>
      </c>
      <c r="S76" s="109">
        <v>8258</v>
      </c>
      <c r="T76" s="138">
        <v>535</v>
      </c>
      <c r="U76" s="138">
        <v>2681</v>
      </c>
      <c r="V76" s="138">
        <v>7422</v>
      </c>
      <c r="W76" s="138">
        <v>10638</v>
      </c>
      <c r="X76" s="98" t="s">
        <v>545</v>
      </c>
      <c r="AI76" s="83"/>
      <c r="AJ76" s="83"/>
      <c r="AK76" s="83"/>
    </row>
    <row r="77" spans="1:37">
      <c r="A77" s="5">
        <v>75</v>
      </c>
      <c r="B77" s="98" t="s">
        <v>357</v>
      </c>
      <c r="C77" s="98" t="s">
        <v>361</v>
      </c>
      <c r="D77" s="98" t="s">
        <v>371</v>
      </c>
      <c r="E77" s="99"/>
      <c r="F77" s="98"/>
      <c r="G77" s="112" t="s">
        <v>488</v>
      </c>
      <c r="H77" s="107"/>
      <c r="I77" s="110">
        <v>20</v>
      </c>
      <c r="J77" s="107" t="s">
        <v>533</v>
      </c>
      <c r="K77" s="10" t="s">
        <v>354</v>
      </c>
      <c r="L77" s="111" t="s">
        <v>432</v>
      </c>
      <c r="M77" s="131"/>
      <c r="N77" s="132"/>
      <c r="O77" s="133"/>
      <c r="P77" s="133"/>
      <c r="Q77" s="109">
        <v>1233</v>
      </c>
      <c r="R77" s="109">
        <v>15788</v>
      </c>
      <c r="S77" s="109">
        <v>17021</v>
      </c>
      <c r="T77" s="138">
        <v>884</v>
      </c>
      <c r="U77" s="138">
        <v>3826</v>
      </c>
      <c r="V77" s="138">
        <v>10149</v>
      </c>
      <c r="W77" s="138">
        <v>14859</v>
      </c>
      <c r="X77" s="98" t="s">
        <v>545</v>
      </c>
    </row>
    <row r="78" spans="1:37">
      <c r="A78" s="5">
        <v>76</v>
      </c>
      <c r="B78" s="107" t="s">
        <v>357</v>
      </c>
      <c r="C78" s="107" t="s">
        <v>361</v>
      </c>
      <c r="D78" s="107" t="s">
        <v>374</v>
      </c>
      <c r="E78" s="99"/>
      <c r="F78" s="107"/>
      <c r="G78" s="112" t="s">
        <v>484</v>
      </c>
      <c r="H78" s="107"/>
      <c r="I78" s="110">
        <v>16.5</v>
      </c>
      <c r="J78" s="107" t="s">
        <v>533</v>
      </c>
      <c r="K78" s="10" t="s">
        <v>354</v>
      </c>
      <c r="L78" s="111" t="s">
        <v>432</v>
      </c>
      <c r="M78" s="131"/>
      <c r="N78" s="132"/>
      <c r="O78" s="133"/>
      <c r="P78" s="133"/>
      <c r="Q78" s="109">
        <v>3603</v>
      </c>
      <c r="R78" s="109">
        <v>45167</v>
      </c>
      <c r="S78" s="109">
        <v>48770</v>
      </c>
      <c r="T78" s="138">
        <v>1828</v>
      </c>
      <c r="U78" s="138">
        <v>8676</v>
      </c>
      <c r="V78" s="138">
        <v>19240</v>
      </c>
      <c r="W78" s="138">
        <v>29744</v>
      </c>
      <c r="X78" s="98" t="s">
        <v>545</v>
      </c>
    </row>
    <row r="79" spans="1:37">
      <c r="A79" s="5">
        <v>77</v>
      </c>
      <c r="B79" s="107" t="s">
        <v>357</v>
      </c>
      <c r="C79" s="107" t="s">
        <v>361</v>
      </c>
      <c r="D79" s="107" t="s">
        <v>377</v>
      </c>
      <c r="E79" s="99"/>
      <c r="F79" s="107"/>
      <c r="G79" s="112" t="s">
        <v>470</v>
      </c>
      <c r="H79" s="107"/>
      <c r="I79" s="110">
        <v>10.1</v>
      </c>
      <c r="J79" s="107" t="s">
        <v>533</v>
      </c>
      <c r="K79" s="10" t="s">
        <v>354</v>
      </c>
      <c r="L79" s="111" t="s">
        <v>432</v>
      </c>
      <c r="M79" s="131"/>
      <c r="N79" s="132"/>
      <c r="O79" s="133"/>
      <c r="P79" s="133"/>
      <c r="Q79" s="109">
        <v>465</v>
      </c>
      <c r="R79" s="109">
        <v>6005</v>
      </c>
      <c r="S79" s="109">
        <v>6470</v>
      </c>
      <c r="T79" s="138">
        <v>407</v>
      </c>
      <c r="U79" s="138">
        <v>1778</v>
      </c>
      <c r="V79" s="138">
        <v>4525</v>
      </c>
      <c r="W79" s="138">
        <v>6710</v>
      </c>
      <c r="X79" s="98" t="s">
        <v>545</v>
      </c>
    </row>
    <row r="80" spans="1:37">
      <c r="A80" s="5">
        <v>78</v>
      </c>
      <c r="B80" s="107" t="s">
        <v>357</v>
      </c>
      <c r="C80" s="107" t="s">
        <v>361</v>
      </c>
      <c r="D80" s="107" t="s">
        <v>381</v>
      </c>
      <c r="E80" s="99"/>
      <c r="F80" s="107"/>
      <c r="G80" s="112" t="s">
        <v>476</v>
      </c>
      <c r="H80" s="107"/>
      <c r="I80" s="110">
        <v>12.5</v>
      </c>
      <c r="J80" s="107" t="s">
        <v>533</v>
      </c>
      <c r="K80" s="10" t="s">
        <v>354</v>
      </c>
      <c r="L80" s="111" t="s">
        <v>432</v>
      </c>
      <c r="M80" s="131"/>
      <c r="N80" s="132"/>
      <c r="O80" s="133"/>
      <c r="P80" s="133"/>
      <c r="Q80" s="109">
        <v>1124</v>
      </c>
      <c r="R80" s="109">
        <v>12656</v>
      </c>
      <c r="S80" s="109">
        <v>13780</v>
      </c>
      <c r="T80" s="138">
        <v>918</v>
      </c>
      <c r="U80" s="138">
        <v>3973</v>
      </c>
      <c r="V80" s="138">
        <v>10011</v>
      </c>
      <c r="W80" s="138">
        <v>14902</v>
      </c>
      <c r="X80" s="98" t="s">
        <v>545</v>
      </c>
    </row>
    <row r="81" spans="1:24">
      <c r="A81" s="5">
        <v>79</v>
      </c>
      <c r="B81" s="107" t="s">
        <v>357</v>
      </c>
      <c r="C81" s="107" t="s">
        <v>361</v>
      </c>
      <c r="D81" s="107" t="s">
        <v>384</v>
      </c>
      <c r="E81" s="99"/>
      <c r="F81" s="107"/>
      <c r="G81" s="112" t="s">
        <v>456</v>
      </c>
      <c r="H81" s="107"/>
      <c r="I81" s="110">
        <v>6.6</v>
      </c>
      <c r="J81" s="107" t="s">
        <v>533</v>
      </c>
      <c r="K81" s="10" t="s">
        <v>354</v>
      </c>
      <c r="L81" s="111" t="s">
        <v>432</v>
      </c>
      <c r="M81" s="131"/>
      <c r="N81" s="132"/>
      <c r="O81" s="133"/>
      <c r="P81" s="133"/>
      <c r="Q81" s="109">
        <v>305</v>
      </c>
      <c r="R81" s="109">
        <v>3936</v>
      </c>
      <c r="S81" s="109">
        <v>4241</v>
      </c>
      <c r="T81" s="138">
        <v>203</v>
      </c>
      <c r="U81" s="138">
        <v>1103</v>
      </c>
      <c r="V81" s="138">
        <v>2955</v>
      </c>
      <c r="W81" s="138">
        <v>4261</v>
      </c>
      <c r="X81" s="98" t="s">
        <v>545</v>
      </c>
    </row>
    <row r="82" spans="1:24">
      <c r="A82" s="5">
        <v>80</v>
      </c>
      <c r="B82" s="107" t="s">
        <v>357</v>
      </c>
      <c r="C82" s="107" t="s">
        <v>361</v>
      </c>
      <c r="D82" s="107" t="s">
        <v>387</v>
      </c>
      <c r="E82" s="99"/>
      <c r="F82" s="107"/>
      <c r="G82" s="112" t="s">
        <v>472</v>
      </c>
      <c r="H82" s="107"/>
      <c r="I82" s="110">
        <v>11</v>
      </c>
      <c r="J82" s="107" t="s">
        <v>533</v>
      </c>
      <c r="K82" s="10" t="s">
        <v>354</v>
      </c>
      <c r="L82" s="111" t="s">
        <v>432</v>
      </c>
      <c r="M82" s="131"/>
      <c r="N82" s="132"/>
      <c r="O82" s="133"/>
      <c r="P82" s="133"/>
      <c r="Q82" s="109">
        <v>1316</v>
      </c>
      <c r="R82" s="109">
        <v>16592</v>
      </c>
      <c r="S82" s="109">
        <v>17908</v>
      </c>
      <c r="T82" s="138">
        <v>904</v>
      </c>
      <c r="U82" s="138">
        <v>5219</v>
      </c>
      <c r="V82" s="138">
        <v>14646</v>
      </c>
      <c r="W82" s="138">
        <v>20769</v>
      </c>
      <c r="X82" s="98" t="s">
        <v>545</v>
      </c>
    </row>
    <row r="83" spans="1:24">
      <c r="A83" s="5">
        <v>81</v>
      </c>
      <c r="B83" s="107" t="s">
        <v>357</v>
      </c>
      <c r="C83" s="107" t="s">
        <v>361</v>
      </c>
      <c r="D83" s="107" t="s">
        <v>391</v>
      </c>
      <c r="E83" s="99"/>
      <c r="F83" s="107"/>
      <c r="G83" s="112" t="s">
        <v>482</v>
      </c>
      <c r="H83" s="107"/>
      <c r="I83" s="110">
        <v>35</v>
      </c>
      <c r="J83" s="107" t="s">
        <v>533</v>
      </c>
      <c r="K83" s="10" t="s">
        <v>354</v>
      </c>
      <c r="L83" s="111" t="s">
        <v>432</v>
      </c>
      <c r="M83" s="131"/>
      <c r="N83" s="132"/>
      <c r="O83" s="133"/>
      <c r="P83" s="133"/>
      <c r="Q83" s="109">
        <v>2056</v>
      </c>
      <c r="R83" s="109">
        <v>27301</v>
      </c>
      <c r="S83" s="109">
        <v>29357</v>
      </c>
      <c r="T83" s="138">
        <v>1447</v>
      </c>
      <c r="U83" s="138">
        <v>7517</v>
      </c>
      <c r="V83" s="138">
        <v>19859</v>
      </c>
      <c r="W83" s="138">
        <v>28823</v>
      </c>
      <c r="X83" s="98" t="s">
        <v>545</v>
      </c>
    </row>
    <row r="84" spans="1:24">
      <c r="A84" s="5">
        <v>82</v>
      </c>
      <c r="B84" s="107" t="s">
        <v>357</v>
      </c>
      <c r="C84" s="107" t="s">
        <v>361</v>
      </c>
      <c r="D84" s="107" t="s">
        <v>394</v>
      </c>
      <c r="E84" s="99"/>
      <c r="F84" s="107"/>
      <c r="G84" s="112" t="s">
        <v>492</v>
      </c>
      <c r="H84" s="107"/>
      <c r="I84" s="110">
        <v>30</v>
      </c>
      <c r="J84" s="107" t="s">
        <v>533</v>
      </c>
      <c r="K84" s="10" t="s">
        <v>354</v>
      </c>
      <c r="L84" s="111" t="s">
        <v>432</v>
      </c>
      <c r="M84" s="131"/>
      <c r="N84" s="132"/>
      <c r="O84" s="133"/>
      <c r="P84" s="133"/>
      <c r="Q84" s="109">
        <v>2032</v>
      </c>
      <c r="R84" s="109">
        <v>26389</v>
      </c>
      <c r="S84" s="109">
        <v>28421</v>
      </c>
      <c r="T84" s="138">
        <v>1427</v>
      </c>
      <c r="U84" s="138">
        <v>5738</v>
      </c>
      <c r="V84" s="138">
        <v>14618</v>
      </c>
      <c r="W84" s="138">
        <v>21783</v>
      </c>
      <c r="X84" s="98" t="s">
        <v>545</v>
      </c>
    </row>
    <row r="85" spans="1:24">
      <c r="A85" s="5">
        <v>83</v>
      </c>
      <c r="B85" s="107" t="s">
        <v>357</v>
      </c>
      <c r="C85" s="107" t="s">
        <v>361</v>
      </c>
      <c r="D85" s="107" t="s">
        <v>398</v>
      </c>
      <c r="E85" s="99"/>
      <c r="F85" s="107"/>
      <c r="G85" s="112" t="s">
        <v>460</v>
      </c>
      <c r="H85" s="107"/>
      <c r="I85" s="110">
        <v>6.6</v>
      </c>
      <c r="J85" s="107" t="s">
        <v>533</v>
      </c>
      <c r="K85" s="10" t="s">
        <v>354</v>
      </c>
      <c r="L85" s="111" t="s">
        <v>432</v>
      </c>
      <c r="M85" s="131"/>
      <c r="N85" s="132"/>
      <c r="O85" s="133"/>
      <c r="P85" s="133"/>
      <c r="Q85" s="109">
        <v>436</v>
      </c>
      <c r="R85" s="109">
        <v>5377</v>
      </c>
      <c r="S85" s="109">
        <v>5813</v>
      </c>
      <c r="T85" s="138">
        <v>302</v>
      </c>
      <c r="U85" s="138">
        <v>1430</v>
      </c>
      <c r="V85" s="138">
        <v>3935</v>
      </c>
      <c r="W85" s="138">
        <v>5667</v>
      </c>
      <c r="X85" s="98" t="s">
        <v>545</v>
      </c>
    </row>
    <row r="86" spans="1:24">
      <c r="A86" s="5">
        <v>84</v>
      </c>
      <c r="B86" s="107" t="s">
        <v>357</v>
      </c>
      <c r="C86" s="107" t="s">
        <v>361</v>
      </c>
      <c r="D86" s="107" t="s">
        <v>402</v>
      </c>
      <c r="E86" s="99"/>
      <c r="F86" s="107"/>
      <c r="G86" s="112" t="s">
        <v>490</v>
      </c>
      <c r="H86" s="107"/>
      <c r="I86" s="110">
        <v>21</v>
      </c>
      <c r="J86" s="107" t="s">
        <v>533</v>
      </c>
      <c r="K86" s="10" t="s">
        <v>354</v>
      </c>
      <c r="L86" s="111" t="s">
        <v>432</v>
      </c>
      <c r="M86" s="131"/>
      <c r="N86" s="132"/>
      <c r="O86" s="133"/>
      <c r="P86" s="133"/>
      <c r="Q86" s="109">
        <v>1484</v>
      </c>
      <c r="R86" s="109">
        <v>20863</v>
      </c>
      <c r="S86" s="109">
        <v>22347</v>
      </c>
      <c r="T86" s="138">
        <v>2141</v>
      </c>
      <c r="U86" s="138">
        <v>5227</v>
      </c>
      <c r="V86" s="138">
        <v>11937</v>
      </c>
      <c r="W86" s="138">
        <v>19305</v>
      </c>
      <c r="X86" s="98" t="s">
        <v>545</v>
      </c>
    </row>
    <row r="87" spans="1:24">
      <c r="A87" s="5">
        <v>85</v>
      </c>
      <c r="B87" s="107" t="s">
        <v>357</v>
      </c>
      <c r="C87" s="107" t="s">
        <v>361</v>
      </c>
      <c r="D87" s="107" t="s">
        <v>406</v>
      </c>
      <c r="E87" s="99"/>
      <c r="F87" s="107"/>
      <c r="G87" s="112" t="s">
        <v>441</v>
      </c>
      <c r="H87" s="107"/>
      <c r="I87" s="110">
        <v>3.7</v>
      </c>
      <c r="J87" s="107" t="s">
        <v>533</v>
      </c>
      <c r="K87" s="10" t="s">
        <v>354</v>
      </c>
      <c r="L87" s="111" t="s">
        <v>432</v>
      </c>
      <c r="M87" s="131"/>
      <c r="N87" s="132"/>
      <c r="O87" s="133"/>
      <c r="P87" s="133"/>
      <c r="Q87" s="109">
        <v>673</v>
      </c>
      <c r="R87" s="109">
        <v>6951</v>
      </c>
      <c r="S87" s="109">
        <v>7624</v>
      </c>
      <c r="T87" s="138">
        <v>366</v>
      </c>
      <c r="U87" s="138">
        <v>2423</v>
      </c>
      <c r="V87" s="138">
        <v>6726</v>
      </c>
      <c r="W87" s="138">
        <v>9515</v>
      </c>
      <c r="X87" s="98" t="s">
        <v>545</v>
      </c>
    </row>
    <row r="88" spans="1:24">
      <c r="A88" s="5">
        <v>86</v>
      </c>
      <c r="B88" s="107" t="s">
        <v>357</v>
      </c>
      <c r="C88" s="107" t="s">
        <v>361</v>
      </c>
      <c r="D88" s="107" t="s">
        <v>410</v>
      </c>
      <c r="E88" s="99"/>
      <c r="F88" s="107"/>
      <c r="G88" s="112" t="s">
        <v>480</v>
      </c>
      <c r="H88" s="107"/>
      <c r="I88" s="110">
        <v>13</v>
      </c>
      <c r="J88" s="107" t="s">
        <v>533</v>
      </c>
      <c r="K88" s="10" t="s">
        <v>354</v>
      </c>
      <c r="L88" s="111" t="s">
        <v>432</v>
      </c>
      <c r="M88" s="131"/>
      <c r="N88" s="132"/>
      <c r="O88" s="133"/>
      <c r="P88" s="133"/>
      <c r="Q88" s="109">
        <v>1955</v>
      </c>
      <c r="R88" s="109">
        <v>24766</v>
      </c>
      <c r="S88" s="109">
        <v>26731</v>
      </c>
      <c r="T88" s="138">
        <v>624</v>
      </c>
      <c r="U88" s="138">
        <v>3471</v>
      </c>
      <c r="V88" s="138">
        <v>7753</v>
      </c>
      <c r="W88" s="138">
        <v>11848</v>
      </c>
      <c r="X88" s="98" t="s">
        <v>545</v>
      </c>
    </row>
    <row r="89" spans="1:24">
      <c r="A89" s="5">
        <v>87</v>
      </c>
      <c r="B89" s="107" t="s">
        <v>357</v>
      </c>
      <c r="C89" s="107" t="s">
        <v>361</v>
      </c>
      <c r="D89" s="107" t="s">
        <v>414</v>
      </c>
      <c r="E89" s="99"/>
      <c r="F89" s="107"/>
      <c r="G89" s="112" t="s">
        <v>443</v>
      </c>
      <c r="H89" s="107"/>
      <c r="I89" s="110">
        <v>3.9</v>
      </c>
      <c r="J89" s="107" t="s">
        <v>533</v>
      </c>
      <c r="K89" s="10" t="s">
        <v>354</v>
      </c>
      <c r="L89" s="111" t="s">
        <v>432</v>
      </c>
      <c r="M89" s="131"/>
      <c r="N89" s="132"/>
      <c r="O89" s="133"/>
      <c r="P89" s="133"/>
      <c r="Q89" s="109">
        <v>341</v>
      </c>
      <c r="R89" s="109">
        <v>4341</v>
      </c>
      <c r="S89" s="109">
        <v>4682</v>
      </c>
      <c r="T89" s="138">
        <v>163</v>
      </c>
      <c r="U89" s="138">
        <v>992</v>
      </c>
      <c r="V89" s="138">
        <v>2499</v>
      </c>
      <c r="W89" s="138">
        <v>3654</v>
      </c>
      <c r="X89" s="98" t="s">
        <v>545</v>
      </c>
    </row>
    <row r="90" spans="1:24">
      <c r="A90" s="5">
        <v>88</v>
      </c>
      <c r="B90" s="107" t="s">
        <v>357</v>
      </c>
      <c r="C90" s="107" t="s">
        <v>361</v>
      </c>
      <c r="D90" s="107" t="s">
        <v>418</v>
      </c>
      <c r="E90" s="99"/>
      <c r="F90" s="107"/>
      <c r="G90" s="112" t="s">
        <v>464</v>
      </c>
      <c r="H90" s="107"/>
      <c r="I90" s="110">
        <v>8</v>
      </c>
      <c r="J90" s="107" t="s">
        <v>533</v>
      </c>
      <c r="K90" s="10" t="s">
        <v>354</v>
      </c>
      <c r="L90" s="111" t="s">
        <v>432</v>
      </c>
      <c r="M90" s="131"/>
      <c r="N90" s="132"/>
      <c r="O90" s="133"/>
      <c r="P90" s="133"/>
      <c r="Q90" s="109">
        <v>1523</v>
      </c>
      <c r="R90" s="109">
        <v>20217</v>
      </c>
      <c r="S90" s="109">
        <v>21740</v>
      </c>
      <c r="T90" s="138">
        <v>741</v>
      </c>
      <c r="U90" s="138">
        <v>4650</v>
      </c>
      <c r="V90" s="138">
        <v>11993</v>
      </c>
      <c r="W90" s="138">
        <v>17384</v>
      </c>
      <c r="X90" s="98" t="s">
        <v>545</v>
      </c>
    </row>
    <row r="91" spans="1:24">
      <c r="A91" s="5">
        <v>89</v>
      </c>
      <c r="B91" s="107" t="s">
        <v>357</v>
      </c>
      <c r="C91" s="107" t="s">
        <v>361</v>
      </c>
      <c r="D91" s="107" t="s">
        <v>422</v>
      </c>
      <c r="E91" s="99"/>
      <c r="F91" s="107"/>
      <c r="G91" s="112" t="s">
        <v>494</v>
      </c>
      <c r="H91" s="107"/>
      <c r="I91" s="110">
        <v>30</v>
      </c>
      <c r="J91" s="107" t="s">
        <v>533</v>
      </c>
      <c r="K91" s="10" t="s">
        <v>354</v>
      </c>
      <c r="L91" s="111" t="s">
        <v>432</v>
      </c>
      <c r="M91" s="131"/>
      <c r="N91" s="132"/>
      <c r="O91" s="133"/>
      <c r="P91" s="133"/>
      <c r="Q91" s="109">
        <v>849</v>
      </c>
      <c r="R91" s="109">
        <v>10648</v>
      </c>
      <c r="S91" s="109">
        <v>11497</v>
      </c>
      <c r="T91" s="138">
        <v>666</v>
      </c>
      <c r="U91" s="138">
        <v>3110</v>
      </c>
      <c r="V91" s="138">
        <v>8161</v>
      </c>
      <c r="W91" s="138">
        <v>11937</v>
      </c>
      <c r="X91" s="98" t="s">
        <v>545</v>
      </c>
    </row>
    <row r="92" spans="1:24">
      <c r="A92" s="5">
        <v>90</v>
      </c>
      <c r="B92" s="107" t="s">
        <v>357</v>
      </c>
      <c r="C92" s="107" t="s">
        <v>361</v>
      </c>
      <c r="D92" s="107" t="s">
        <v>425</v>
      </c>
      <c r="E92" s="99"/>
      <c r="F92" s="107"/>
      <c r="G92" s="112" t="s">
        <v>468</v>
      </c>
      <c r="H92" s="107"/>
      <c r="I92" s="110">
        <v>9.9</v>
      </c>
      <c r="J92" s="107" t="s">
        <v>533</v>
      </c>
      <c r="K92" s="10" t="s">
        <v>354</v>
      </c>
      <c r="L92" s="111" t="s">
        <v>432</v>
      </c>
      <c r="M92" s="131"/>
      <c r="N92" s="132"/>
      <c r="O92" s="133"/>
      <c r="P92" s="133"/>
      <c r="Q92" s="109">
        <v>483</v>
      </c>
      <c r="R92" s="109">
        <v>6299</v>
      </c>
      <c r="S92" s="109">
        <v>6782</v>
      </c>
      <c r="T92" s="138">
        <v>355</v>
      </c>
      <c r="U92" s="138">
        <v>1607</v>
      </c>
      <c r="V92" s="138">
        <v>4192</v>
      </c>
      <c r="W92" s="138">
        <v>6154</v>
      </c>
      <c r="X92" s="98" t="s">
        <v>545</v>
      </c>
    </row>
    <row r="93" spans="1:24">
      <c r="A93" s="5">
        <v>91</v>
      </c>
      <c r="B93" s="107" t="s">
        <v>357</v>
      </c>
      <c r="C93" s="107" t="s">
        <v>361</v>
      </c>
      <c r="D93" s="107" t="s">
        <v>428</v>
      </c>
      <c r="E93" s="99"/>
      <c r="F93" s="107"/>
      <c r="G93" s="112" t="s">
        <v>474</v>
      </c>
      <c r="H93" s="107"/>
      <c r="I93" s="110">
        <v>12.1</v>
      </c>
      <c r="J93" s="107" t="s">
        <v>533</v>
      </c>
      <c r="K93" s="10" t="s">
        <v>354</v>
      </c>
      <c r="L93" s="111" t="s">
        <v>432</v>
      </c>
      <c r="M93" s="131"/>
      <c r="N93" s="132"/>
      <c r="O93" s="133"/>
      <c r="P93" s="133"/>
      <c r="Q93" s="109">
        <v>1106</v>
      </c>
      <c r="R93" s="109">
        <v>12923</v>
      </c>
      <c r="S93" s="109">
        <v>14029</v>
      </c>
      <c r="T93" s="138">
        <v>718</v>
      </c>
      <c r="U93" s="138">
        <v>4338</v>
      </c>
      <c r="V93" s="138">
        <v>12526</v>
      </c>
      <c r="W93" s="138">
        <v>17582</v>
      </c>
      <c r="X93" s="98" t="s">
        <v>545</v>
      </c>
    </row>
    <row r="94" spans="1:24">
      <c r="A94" s="5">
        <v>92</v>
      </c>
      <c r="B94" s="107" t="s">
        <v>357</v>
      </c>
      <c r="C94" s="107" t="s">
        <v>361</v>
      </c>
      <c r="D94" s="107" t="s">
        <v>431</v>
      </c>
      <c r="E94" s="99"/>
      <c r="F94" s="107"/>
      <c r="G94" s="112" t="s">
        <v>435</v>
      </c>
      <c r="H94" s="107"/>
      <c r="I94" s="110">
        <v>3.3</v>
      </c>
      <c r="J94" s="107" t="s">
        <v>533</v>
      </c>
      <c r="K94" s="10" t="s">
        <v>354</v>
      </c>
      <c r="L94" s="111" t="s">
        <v>432</v>
      </c>
      <c r="M94" s="131"/>
      <c r="N94" s="132"/>
      <c r="O94" s="133"/>
      <c r="P94" s="133"/>
      <c r="Q94" s="109">
        <v>277</v>
      </c>
      <c r="R94" s="109">
        <v>3729</v>
      </c>
      <c r="S94" s="109">
        <v>4006</v>
      </c>
      <c r="T94" s="138">
        <v>94</v>
      </c>
      <c r="U94" s="138">
        <v>589</v>
      </c>
      <c r="V94" s="138">
        <v>1371</v>
      </c>
      <c r="W94" s="138">
        <v>2054</v>
      </c>
      <c r="X94" s="98" t="s">
        <v>545</v>
      </c>
    </row>
    <row r="95" spans="1:24">
      <c r="A95" s="5">
        <v>93</v>
      </c>
      <c r="B95" s="107" t="s">
        <v>357</v>
      </c>
      <c r="C95" s="107" t="s">
        <v>361</v>
      </c>
      <c r="D95" s="107" t="s">
        <v>434</v>
      </c>
      <c r="E95" s="99"/>
      <c r="F95" s="107"/>
      <c r="G95" s="112" t="s">
        <v>440</v>
      </c>
      <c r="H95" s="107"/>
      <c r="I95" s="110">
        <v>6.6</v>
      </c>
      <c r="J95" s="107" t="s">
        <v>533</v>
      </c>
      <c r="K95" s="10" t="s">
        <v>354</v>
      </c>
      <c r="L95" s="111" t="s">
        <v>432</v>
      </c>
      <c r="M95" s="131"/>
      <c r="N95" s="132"/>
      <c r="O95" s="133"/>
      <c r="P95" s="133"/>
      <c r="Q95" s="109">
        <v>364</v>
      </c>
      <c r="R95" s="109">
        <v>4788</v>
      </c>
      <c r="S95" s="109">
        <v>5152</v>
      </c>
      <c r="T95" s="138">
        <v>262</v>
      </c>
      <c r="U95" s="138">
        <v>1231</v>
      </c>
      <c r="V95" s="138">
        <v>3206</v>
      </c>
      <c r="W95" s="138">
        <v>4699</v>
      </c>
      <c r="X95" s="98" t="s">
        <v>545</v>
      </c>
    </row>
    <row r="96" spans="1:24">
      <c r="A96" s="5">
        <v>94</v>
      </c>
      <c r="B96" s="107" t="s">
        <v>357</v>
      </c>
      <c r="C96" s="107" t="s">
        <v>361</v>
      </c>
      <c r="D96" s="107" t="s">
        <v>436</v>
      </c>
      <c r="E96" s="99"/>
      <c r="F96" s="107"/>
      <c r="G96" s="112" t="s">
        <v>437</v>
      </c>
      <c r="H96" s="107"/>
      <c r="I96" s="110">
        <v>0.2</v>
      </c>
      <c r="J96" s="107" t="s">
        <v>533</v>
      </c>
      <c r="K96" s="10" t="s">
        <v>354</v>
      </c>
      <c r="L96" s="111" t="s">
        <v>432</v>
      </c>
      <c r="M96" s="131"/>
      <c r="N96" s="132"/>
      <c r="O96" s="133"/>
      <c r="P96" s="133"/>
      <c r="Q96" s="109">
        <v>54</v>
      </c>
      <c r="R96" s="109">
        <v>723</v>
      </c>
      <c r="S96" s="109">
        <v>777</v>
      </c>
      <c r="T96" s="138">
        <v>33</v>
      </c>
      <c r="U96" s="138">
        <v>197</v>
      </c>
      <c r="V96" s="138">
        <v>537</v>
      </c>
      <c r="W96" s="138">
        <v>767</v>
      </c>
      <c r="X96" s="98" t="s">
        <v>545</v>
      </c>
    </row>
    <row r="97" spans="1:24">
      <c r="A97" s="5">
        <v>95</v>
      </c>
      <c r="B97" s="107" t="s">
        <v>357</v>
      </c>
      <c r="C97" s="107" t="s">
        <v>361</v>
      </c>
      <c r="D97" s="107" t="s">
        <v>438</v>
      </c>
      <c r="E97" s="99"/>
      <c r="F97" s="107"/>
      <c r="G97" s="112" t="s">
        <v>439</v>
      </c>
      <c r="H97" s="107"/>
      <c r="I97" s="110">
        <v>1.1000000000000001</v>
      </c>
      <c r="J97" s="107" t="s">
        <v>533</v>
      </c>
      <c r="K97" s="10" t="s">
        <v>354</v>
      </c>
      <c r="L97" s="111" t="s">
        <v>432</v>
      </c>
      <c r="M97" s="131"/>
      <c r="N97" s="132"/>
      <c r="O97" s="133"/>
      <c r="P97" s="133"/>
      <c r="Q97" s="109">
        <v>23</v>
      </c>
      <c r="R97" s="109">
        <v>289</v>
      </c>
      <c r="S97" s="109">
        <v>312</v>
      </c>
      <c r="T97" s="138">
        <v>36</v>
      </c>
      <c r="U97" s="138">
        <v>163</v>
      </c>
      <c r="V97" s="138">
        <v>430</v>
      </c>
      <c r="W97" s="138">
        <v>629</v>
      </c>
      <c r="X97" s="98" t="s">
        <v>545</v>
      </c>
    </row>
    <row r="98" spans="1:24">
      <c r="A98" s="5">
        <v>96</v>
      </c>
      <c r="B98" s="107" t="s">
        <v>357</v>
      </c>
      <c r="C98" s="107" t="s">
        <v>361</v>
      </c>
      <c r="D98" s="107" t="s">
        <v>438</v>
      </c>
      <c r="E98" s="99"/>
      <c r="F98" s="107"/>
      <c r="G98" s="112" t="s">
        <v>433</v>
      </c>
      <c r="H98" s="107"/>
      <c r="I98" s="110">
        <v>3.6</v>
      </c>
      <c r="J98" s="107" t="s">
        <v>533</v>
      </c>
      <c r="K98" s="10" t="s">
        <v>354</v>
      </c>
      <c r="L98" s="111" t="s">
        <v>432</v>
      </c>
      <c r="M98" s="131"/>
      <c r="N98" s="132"/>
      <c r="O98" s="133"/>
      <c r="P98" s="133"/>
      <c r="Q98" s="109">
        <v>400</v>
      </c>
      <c r="R98" s="109">
        <v>5127</v>
      </c>
      <c r="S98" s="109">
        <v>5527</v>
      </c>
      <c r="T98" s="138">
        <v>526</v>
      </c>
      <c r="U98" s="138">
        <v>2012</v>
      </c>
      <c r="V98" s="138">
        <v>5081</v>
      </c>
      <c r="W98" s="138">
        <v>7619</v>
      </c>
      <c r="X98" s="98" t="s">
        <v>545</v>
      </c>
    </row>
    <row r="99" spans="1:24">
      <c r="A99" s="5">
        <v>97</v>
      </c>
      <c r="B99" s="107" t="s">
        <v>357</v>
      </c>
      <c r="C99" s="107" t="s">
        <v>361</v>
      </c>
      <c r="D99" s="107" t="s">
        <v>438</v>
      </c>
      <c r="E99" s="99"/>
      <c r="F99" s="107"/>
      <c r="G99" s="112" t="s">
        <v>478</v>
      </c>
      <c r="H99" s="107"/>
      <c r="I99" s="110">
        <v>12.7</v>
      </c>
      <c r="J99" s="107" t="s">
        <v>533</v>
      </c>
      <c r="K99" s="10" t="s">
        <v>354</v>
      </c>
      <c r="L99" s="111" t="s">
        <v>432</v>
      </c>
      <c r="M99" s="131"/>
      <c r="N99" s="132"/>
      <c r="O99" s="133"/>
      <c r="P99" s="133"/>
      <c r="Q99" s="109">
        <v>1222</v>
      </c>
      <c r="R99" s="109">
        <v>16352</v>
      </c>
      <c r="S99" s="109">
        <v>17574</v>
      </c>
      <c r="T99" s="138">
        <v>792</v>
      </c>
      <c r="U99" s="138">
        <v>4863</v>
      </c>
      <c r="V99" s="138">
        <v>13462</v>
      </c>
      <c r="W99" s="138">
        <v>19117</v>
      </c>
      <c r="X99" s="98" t="s">
        <v>545</v>
      </c>
    </row>
    <row r="100" spans="1:24">
      <c r="A100" s="5">
        <v>98</v>
      </c>
      <c r="B100" s="107" t="s">
        <v>357</v>
      </c>
      <c r="C100" s="107" t="s">
        <v>361</v>
      </c>
      <c r="D100" s="107" t="s">
        <v>442</v>
      </c>
      <c r="E100" s="99"/>
      <c r="F100" s="107"/>
      <c r="G100" s="112" t="s">
        <v>447</v>
      </c>
      <c r="H100" s="107"/>
      <c r="I100" s="110">
        <v>3.9</v>
      </c>
      <c r="J100" s="107" t="s">
        <v>533</v>
      </c>
      <c r="K100" s="10" t="s">
        <v>354</v>
      </c>
      <c r="L100" s="111" t="s">
        <v>432</v>
      </c>
      <c r="M100" s="131"/>
      <c r="N100" s="132"/>
      <c r="O100" s="133"/>
      <c r="P100" s="133"/>
      <c r="Q100" s="109">
        <v>247</v>
      </c>
      <c r="R100" s="109">
        <v>3213</v>
      </c>
      <c r="S100" s="109">
        <v>3460</v>
      </c>
      <c r="T100" s="138">
        <v>162</v>
      </c>
      <c r="U100" s="138">
        <v>905</v>
      </c>
      <c r="V100" s="138">
        <v>2413</v>
      </c>
      <c r="W100" s="138">
        <v>3480</v>
      </c>
      <c r="X100" s="98" t="s">
        <v>545</v>
      </c>
    </row>
    <row r="101" spans="1:24">
      <c r="A101" s="5">
        <v>99</v>
      </c>
      <c r="B101" s="107" t="s">
        <v>357</v>
      </c>
      <c r="C101" s="107" t="s">
        <v>361</v>
      </c>
      <c r="D101" s="107" t="s">
        <v>444</v>
      </c>
      <c r="E101" s="99"/>
      <c r="F101" s="107"/>
      <c r="G101" s="112" t="s">
        <v>466</v>
      </c>
      <c r="H101" s="107"/>
      <c r="I101" s="110">
        <v>9.1999999999999993</v>
      </c>
      <c r="J101" s="107" t="s">
        <v>533</v>
      </c>
      <c r="K101" s="10" t="s">
        <v>354</v>
      </c>
      <c r="L101" s="111" t="s">
        <v>432</v>
      </c>
      <c r="M101" s="131"/>
      <c r="N101" s="132"/>
      <c r="O101" s="133"/>
      <c r="P101" s="133"/>
      <c r="Q101" s="109">
        <v>397</v>
      </c>
      <c r="R101" s="109">
        <v>4941</v>
      </c>
      <c r="S101" s="109">
        <v>5338</v>
      </c>
      <c r="T101" s="138">
        <v>267</v>
      </c>
      <c r="U101" s="138">
        <v>1538</v>
      </c>
      <c r="V101" s="138">
        <v>4186</v>
      </c>
      <c r="W101" s="138">
        <v>5991</v>
      </c>
      <c r="X101" s="98" t="s">
        <v>545</v>
      </c>
    </row>
    <row r="102" spans="1:24">
      <c r="A102" s="5">
        <v>100</v>
      </c>
      <c r="B102" s="107" t="s">
        <v>357</v>
      </c>
      <c r="C102" s="107" t="s">
        <v>361</v>
      </c>
      <c r="D102" s="107" t="s">
        <v>446</v>
      </c>
      <c r="E102" s="99"/>
      <c r="F102" s="107"/>
      <c r="G102" s="112" t="s">
        <v>486</v>
      </c>
      <c r="H102" s="107"/>
      <c r="I102" s="110">
        <v>16.5</v>
      </c>
      <c r="J102" s="107" t="s">
        <v>533</v>
      </c>
      <c r="K102" s="10" t="s">
        <v>354</v>
      </c>
      <c r="L102" s="111" t="s">
        <v>432</v>
      </c>
      <c r="M102" s="131"/>
      <c r="N102" s="132"/>
      <c r="O102" s="133"/>
      <c r="P102" s="133"/>
      <c r="Q102" s="109">
        <v>289</v>
      </c>
      <c r="R102" s="109">
        <v>3392</v>
      </c>
      <c r="S102" s="109">
        <v>3681</v>
      </c>
      <c r="T102" s="138">
        <v>1022</v>
      </c>
      <c r="U102" s="138">
        <v>939</v>
      </c>
      <c r="V102" s="138">
        <v>1043</v>
      </c>
      <c r="W102" s="138">
        <v>3004</v>
      </c>
      <c r="X102" s="98" t="s">
        <v>545</v>
      </c>
    </row>
    <row r="103" spans="1:24">
      <c r="A103" s="5">
        <v>101</v>
      </c>
      <c r="B103" s="107" t="s">
        <v>357</v>
      </c>
      <c r="C103" s="107" t="s">
        <v>361</v>
      </c>
      <c r="D103" s="107" t="s">
        <v>448</v>
      </c>
      <c r="E103" s="99"/>
      <c r="F103" s="107"/>
      <c r="G103" s="112" t="s">
        <v>449</v>
      </c>
      <c r="H103" s="107"/>
      <c r="I103" s="110">
        <v>4.4000000000000004</v>
      </c>
      <c r="J103" s="107" t="s">
        <v>533</v>
      </c>
      <c r="K103" s="10" t="s">
        <v>354</v>
      </c>
      <c r="L103" s="111" t="s">
        <v>432</v>
      </c>
      <c r="M103" s="131"/>
      <c r="N103" s="132"/>
      <c r="O103" s="133"/>
      <c r="P103" s="133"/>
      <c r="Q103" s="109">
        <v>2</v>
      </c>
      <c r="R103" s="109">
        <v>15</v>
      </c>
      <c r="S103" s="109">
        <v>17</v>
      </c>
      <c r="T103" s="138">
        <v>4</v>
      </c>
      <c r="U103" s="138">
        <v>8</v>
      </c>
      <c r="V103" s="138">
        <v>11</v>
      </c>
      <c r="W103" s="138">
        <v>23</v>
      </c>
      <c r="X103" s="98" t="s">
        <v>545</v>
      </c>
    </row>
    <row r="104" spans="1:24">
      <c r="A104" s="5">
        <v>102</v>
      </c>
      <c r="B104" s="107" t="s">
        <v>357</v>
      </c>
      <c r="C104" s="107" t="s">
        <v>361</v>
      </c>
      <c r="D104" s="107" t="s">
        <v>450</v>
      </c>
      <c r="E104" s="99"/>
      <c r="F104" s="107"/>
      <c r="G104" s="112" t="s">
        <v>451</v>
      </c>
      <c r="H104" s="107"/>
      <c r="I104" s="110">
        <v>6.6</v>
      </c>
      <c r="J104" s="107" t="s">
        <v>533</v>
      </c>
      <c r="K104" s="10" t="s">
        <v>354</v>
      </c>
      <c r="L104" s="111" t="s">
        <v>432</v>
      </c>
      <c r="M104" s="131"/>
      <c r="N104" s="132"/>
      <c r="O104" s="133"/>
      <c r="P104" s="133"/>
      <c r="Q104" s="109">
        <v>696</v>
      </c>
      <c r="R104" s="109">
        <v>9345</v>
      </c>
      <c r="S104" s="109">
        <v>10041</v>
      </c>
      <c r="T104" s="138">
        <v>310</v>
      </c>
      <c r="U104" s="138">
        <v>1669</v>
      </c>
      <c r="V104" s="138">
        <v>4185</v>
      </c>
      <c r="W104" s="138">
        <v>6164</v>
      </c>
      <c r="X104" s="98" t="s">
        <v>545</v>
      </c>
    </row>
    <row r="105" spans="1:24">
      <c r="A105" s="5">
        <v>103</v>
      </c>
      <c r="B105" s="107" t="s">
        <v>357</v>
      </c>
      <c r="C105" s="107" t="s">
        <v>361</v>
      </c>
      <c r="D105" s="107" t="s">
        <v>450</v>
      </c>
      <c r="E105" s="99"/>
      <c r="F105" s="107"/>
      <c r="G105" s="112" t="s">
        <v>430</v>
      </c>
      <c r="H105" s="107"/>
      <c r="I105" s="110">
        <v>7.3</v>
      </c>
      <c r="J105" s="107" t="s">
        <v>533</v>
      </c>
      <c r="K105" s="10" t="s">
        <v>354</v>
      </c>
      <c r="L105" s="111" t="s">
        <v>432</v>
      </c>
      <c r="M105" s="131"/>
      <c r="N105" s="132"/>
      <c r="O105" s="133"/>
      <c r="P105" s="133"/>
      <c r="Q105" s="109">
        <v>485</v>
      </c>
      <c r="R105" s="109">
        <v>6371</v>
      </c>
      <c r="S105" s="109">
        <v>6856</v>
      </c>
      <c r="T105" s="138">
        <v>315</v>
      </c>
      <c r="U105" s="138">
        <v>1157</v>
      </c>
      <c r="V105" s="138">
        <v>2972</v>
      </c>
      <c r="W105" s="138">
        <v>4444</v>
      </c>
      <c r="X105" s="98" t="s">
        <v>545</v>
      </c>
    </row>
    <row r="106" spans="1:24">
      <c r="A106" s="5">
        <v>104</v>
      </c>
      <c r="B106" s="107" t="s">
        <v>357</v>
      </c>
      <c r="C106" s="107" t="s">
        <v>361</v>
      </c>
      <c r="D106" s="107" t="s">
        <v>453</v>
      </c>
      <c r="E106" s="99"/>
      <c r="F106" s="107"/>
      <c r="G106" s="112" t="s">
        <v>454</v>
      </c>
      <c r="H106" s="107"/>
      <c r="I106" s="110">
        <v>8</v>
      </c>
      <c r="J106" s="107" t="s">
        <v>533</v>
      </c>
      <c r="K106" s="10" t="s">
        <v>354</v>
      </c>
      <c r="L106" s="111" t="s">
        <v>432</v>
      </c>
      <c r="M106" s="131"/>
      <c r="N106" s="132"/>
      <c r="O106" s="133"/>
      <c r="P106" s="133"/>
      <c r="Q106" s="109">
        <v>637</v>
      </c>
      <c r="R106" s="109">
        <v>8261</v>
      </c>
      <c r="S106" s="109">
        <v>8898</v>
      </c>
      <c r="T106" s="138">
        <v>406</v>
      </c>
      <c r="U106" s="138">
        <v>2326</v>
      </c>
      <c r="V106" s="138">
        <v>6187</v>
      </c>
      <c r="W106" s="138">
        <v>8919</v>
      </c>
      <c r="X106" s="98" t="s">
        <v>545</v>
      </c>
    </row>
    <row r="107" spans="1:24">
      <c r="A107" s="5">
        <v>105</v>
      </c>
      <c r="B107" s="107" t="s">
        <v>357</v>
      </c>
      <c r="C107" s="107" t="s">
        <v>361</v>
      </c>
      <c r="D107" s="107" t="s">
        <v>455</v>
      </c>
      <c r="E107" s="99"/>
      <c r="F107" s="107"/>
      <c r="G107" s="112" t="s">
        <v>445</v>
      </c>
      <c r="H107" s="107"/>
      <c r="I107" s="110">
        <v>3.9</v>
      </c>
      <c r="J107" s="107" t="s">
        <v>533</v>
      </c>
      <c r="K107" s="10" t="s">
        <v>354</v>
      </c>
      <c r="L107" s="111" t="s">
        <v>432</v>
      </c>
      <c r="M107" s="131"/>
      <c r="N107" s="132"/>
      <c r="O107" s="133"/>
      <c r="P107" s="133"/>
      <c r="Q107" s="109">
        <v>1028</v>
      </c>
      <c r="R107" s="109">
        <v>14053</v>
      </c>
      <c r="S107" s="109">
        <v>15081</v>
      </c>
      <c r="T107" s="138">
        <v>2526</v>
      </c>
      <c r="U107" s="138">
        <v>4036</v>
      </c>
      <c r="V107" s="138">
        <v>9398</v>
      </c>
      <c r="W107" s="138">
        <v>15960</v>
      </c>
      <c r="X107" s="98" t="s">
        <v>545</v>
      </c>
    </row>
    <row r="108" spans="1:24">
      <c r="A108" s="5">
        <v>106</v>
      </c>
      <c r="B108" s="107" t="s">
        <v>357</v>
      </c>
      <c r="C108" s="107" t="s">
        <v>361</v>
      </c>
      <c r="D108" s="107" t="s">
        <v>457</v>
      </c>
      <c r="E108" s="99"/>
      <c r="F108" s="107"/>
      <c r="G108" s="134" t="s">
        <v>496</v>
      </c>
      <c r="H108" s="107"/>
      <c r="I108" s="110">
        <v>45</v>
      </c>
      <c r="J108" s="107" t="s">
        <v>533</v>
      </c>
      <c r="K108" s="10" t="s">
        <v>354</v>
      </c>
      <c r="L108" s="111" t="s">
        <v>432</v>
      </c>
      <c r="M108" s="131"/>
      <c r="N108" s="132"/>
      <c r="O108" s="133"/>
      <c r="P108" s="133"/>
      <c r="Q108" s="109">
        <v>1053</v>
      </c>
      <c r="R108" s="109">
        <v>13781</v>
      </c>
      <c r="S108" s="109">
        <v>14834</v>
      </c>
      <c r="T108" s="138">
        <v>2307</v>
      </c>
      <c r="U108" s="138">
        <v>3629</v>
      </c>
      <c r="V108" s="138">
        <v>7443</v>
      </c>
      <c r="W108" s="138">
        <v>13379</v>
      </c>
      <c r="X108" s="98" t="s">
        <v>545</v>
      </c>
    </row>
    <row r="109" spans="1:24">
      <c r="A109" s="5">
        <v>107</v>
      </c>
      <c r="B109" s="107" t="s">
        <v>357</v>
      </c>
      <c r="C109" s="107" t="s">
        <v>361</v>
      </c>
      <c r="D109" s="107" t="s">
        <v>459</v>
      </c>
      <c r="E109" s="99"/>
      <c r="F109" s="107"/>
      <c r="G109" s="107" t="s">
        <v>417</v>
      </c>
      <c r="H109" s="107" t="s">
        <v>416</v>
      </c>
      <c r="I109" s="107">
        <v>11</v>
      </c>
      <c r="J109" s="6" t="s">
        <v>60</v>
      </c>
      <c r="K109" s="10" t="s">
        <v>354</v>
      </c>
      <c r="L109" s="108" t="s">
        <v>419</v>
      </c>
      <c r="M109" s="131"/>
      <c r="N109" s="132"/>
      <c r="O109" s="133"/>
      <c r="P109" s="133"/>
      <c r="Q109" s="109">
        <v>1798</v>
      </c>
      <c r="R109" s="109">
        <v>1091</v>
      </c>
      <c r="S109" s="109">
        <v>2889</v>
      </c>
      <c r="T109" s="138">
        <v>1246</v>
      </c>
      <c r="U109" s="138">
        <v>440</v>
      </c>
      <c r="V109" s="138">
        <v>1012</v>
      </c>
      <c r="W109" s="138">
        <v>2698</v>
      </c>
      <c r="X109" s="98" t="s">
        <v>545</v>
      </c>
    </row>
    <row r="110" spans="1:24">
      <c r="A110" s="5">
        <v>108</v>
      </c>
      <c r="B110" s="107" t="s">
        <v>357</v>
      </c>
      <c r="C110" s="107" t="s">
        <v>361</v>
      </c>
      <c r="D110" s="107" t="s">
        <v>461</v>
      </c>
      <c r="E110" s="99"/>
      <c r="F110" s="107"/>
      <c r="G110" s="107" t="s">
        <v>373</v>
      </c>
      <c r="H110" s="107" t="s">
        <v>372</v>
      </c>
      <c r="I110" s="107">
        <v>11</v>
      </c>
      <c r="J110" s="6" t="s">
        <v>60</v>
      </c>
      <c r="K110" s="10" t="s">
        <v>354</v>
      </c>
      <c r="L110" s="108" t="s">
        <v>365</v>
      </c>
      <c r="M110" s="131"/>
      <c r="N110" s="132"/>
      <c r="O110" s="133"/>
      <c r="P110" s="133"/>
      <c r="Q110" s="109">
        <v>1399</v>
      </c>
      <c r="R110" s="109">
        <v>2159</v>
      </c>
      <c r="S110" s="109">
        <v>3558</v>
      </c>
      <c r="T110" s="138">
        <v>738</v>
      </c>
      <c r="U110" s="138">
        <v>582</v>
      </c>
      <c r="V110" s="138">
        <v>884</v>
      </c>
      <c r="W110" s="138">
        <v>2204</v>
      </c>
      <c r="X110" s="98" t="s">
        <v>545</v>
      </c>
    </row>
    <row r="111" spans="1:24">
      <c r="A111" s="5">
        <v>109</v>
      </c>
      <c r="B111" s="107" t="s">
        <v>357</v>
      </c>
      <c r="C111" s="107" t="s">
        <v>361</v>
      </c>
      <c r="D111" s="107" t="s">
        <v>463</v>
      </c>
      <c r="E111" s="99"/>
      <c r="F111" s="107"/>
      <c r="G111" s="107" t="s">
        <v>386</v>
      </c>
      <c r="H111" s="107" t="s">
        <v>385</v>
      </c>
      <c r="I111" s="107">
        <v>16.5</v>
      </c>
      <c r="J111" s="6" t="s">
        <v>60</v>
      </c>
      <c r="K111" s="10" t="s">
        <v>354</v>
      </c>
      <c r="L111" s="108" t="s">
        <v>388</v>
      </c>
      <c r="M111" s="131"/>
      <c r="N111" s="132"/>
      <c r="O111" s="133"/>
      <c r="P111" s="133"/>
      <c r="Q111" s="109">
        <v>8101</v>
      </c>
      <c r="R111" s="109">
        <v>5646</v>
      </c>
      <c r="S111" s="109">
        <v>13747</v>
      </c>
      <c r="T111" s="138">
        <v>5194</v>
      </c>
      <c r="U111" s="138">
        <v>2354</v>
      </c>
      <c r="V111" s="138">
        <v>2754</v>
      </c>
      <c r="W111" s="138">
        <v>10302</v>
      </c>
      <c r="X111" s="98" t="s">
        <v>545</v>
      </c>
    </row>
    <row r="112" spans="1:24">
      <c r="A112" s="5">
        <v>110</v>
      </c>
      <c r="B112" s="107" t="s">
        <v>357</v>
      </c>
      <c r="C112" s="107" t="s">
        <v>361</v>
      </c>
      <c r="D112" s="107" t="s">
        <v>465</v>
      </c>
      <c r="E112" s="99"/>
      <c r="F112" s="107"/>
      <c r="G112" s="107" t="s">
        <v>383</v>
      </c>
      <c r="H112" s="107" t="s">
        <v>382</v>
      </c>
      <c r="I112" s="107">
        <v>3.3</v>
      </c>
      <c r="J112" s="6" t="s">
        <v>60</v>
      </c>
      <c r="K112" s="10" t="s">
        <v>354</v>
      </c>
      <c r="L112" s="108" t="s">
        <v>378</v>
      </c>
      <c r="M112" s="131"/>
      <c r="N112" s="132"/>
      <c r="O112" s="133"/>
      <c r="P112" s="133"/>
      <c r="Q112" s="109">
        <v>602</v>
      </c>
      <c r="R112" s="109">
        <v>622</v>
      </c>
      <c r="S112" s="109">
        <v>1224</v>
      </c>
      <c r="T112" s="138">
        <v>533</v>
      </c>
      <c r="U112" s="138">
        <v>207</v>
      </c>
      <c r="V112" s="138">
        <v>306</v>
      </c>
      <c r="W112" s="138">
        <v>1046</v>
      </c>
      <c r="X112" s="98" t="s">
        <v>545</v>
      </c>
    </row>
    <row r="113" spans="1:24">
      <c r="A113" s="5">
        <v>111</v>
      </c>
      <c r="B113" s="107" t="s">
        <v>357</v>
      </c>
      <c r="C113" s="107" t="s">
        <v>361</v>
      </c>
      <c r="D113" s="107" t="s">
        <v>467</v>
      </c>
      <c r="E113" s="99"/>
      <c r="F113" s="107"/>
      <c r="G113" s="98" t="s">
        <v>358</v>
      </c>
      <c r="H113" s="98" t="s">
        <v>356</v>
      </c>
      <c r="I113" s="98">
        <v>30</v>
      </c>
      <c r="J113" s="6" t="s">
        <v>60</v>
      </c>
      <c r="K113" s="10" t="s">
        <v>354</v>
      </c>
      <c r="L113" s="100" t="s">
        <v>360</v>
      </c>
      <c r="M113" s="131"/>
      <c r="N113" s="132"/>
      <c r="O113" s="133"/>
      <c r="P113" s="133"/>
      <c r="Q113" s="103">
        <v>28209</v>
      </c>
      <c r="R113" s="103">
        <v>34166</v>
      </c>
      <c r="S113" s="103">
        <v>62375</v>
      </c>
      <c r="T113" s="138">
        <v>25364</v>
      </c>
      <c r="U113" s="138">
        <v>14376</v>
      </c>
      <c r="V113" s="138">
        <v>26894</v>
      </c>
      <c r="W113" s="138">
        <v>66634</v>
      </c>
      <c r="X113" s="98" t="s">
        <v>545</v>
      </c>
    </row>
    <row r="114" spans="1:24">
      <c r="A114" s="5">
        <v>112</v>
      </c>
      <c r="B114" s="107" t="s">
        <v>357</v>
      </c>
      <c r="C114" s="107" t="s">
        <v>361</v>
      </c>
      <c r="D114" s="107" t="s">
        <v>469</v>
      </c>
      <c r="E114" s="99"/>
      <c r="F114" s="107"/>
      <c r="G114" s="112" t="s">
        <v>508</v>
      </c>
      <c r="H114" s="107"/>
      <c r="I114" s="110">
        <v>6.6</v>
      </c>
      <c r="J114" s="107" t="s">
        <v>533</v>
      </c>
      <c r="K114" s="10" t="s">
        <v>354</v>
      </c>
      <c r="L114" s="111" t="s">
        <v>432</v>
      </c>
      <c r="M114" s="131"/>
      <c r="N114" s="132"/>
      <c r="O114" s="133"/>
      <c r="P114" s="133"/>
      <c r="Q114" s="109">
        <v>1269</v>
      </c>
      <c r="R114" s="109">
        <v>16868</v>
      </c>
      <c r="S114" s="109">
        <v>18137</v>
      </c>
      <c r="T114" s="138">
        <v>1010</v>
      </c>
      <c r="U114" s="138">
        <v>5493</v>
      </c>
      <c r="V114" s="138">
        <v>13180</v>
      </c>
      <c r="W114" s="138">
        <v>19683</v>
      </c>
      <c r="X114" s="98" t="s">
        <v>545</v>
      </c>
    </row>
    <row r="115" spans="1:24">
      <c r="A115" s="5">
        <v>113</v>
      </c>
      <c r="B115" s="107" t="s">
        <v>357</v>
      </c>
      <c r="C115" s="107" t="s">
        <v>361</v>
      </c>
      <c r="D115" s="107" t="s">
        <v>471</v>
      </c>
      <c r="E115" s="99"/>
      <c r="F115" s="107"/>
      <c r="G115" s="113" t="s">
        <v>502</v>
      </c>
      <c r="H115" s="107"/>
      <c r="I115" s="110">
        <v>60</v>
      </c>
      <c r="J115" s="107" t="s">
        <v>533</v>
      </c>
      <c r="K115" s="10" t="s">
        <v>354</v>
      </c>
      <c r="L115" s="111" t="s">
        <v>432</v>
      </c>
      <c r="M115" s="131"/>
      <c r="N115" s="132"/>
      <c r="O115" s="133"/>
      <c r="P115" s="133"/>
      <c r="Q115" s="109">
        <v>925</v>
      </c>
      <c r="R115" s="109">
        <v>8693</v>
      </c>
      <c r="S115" s="109">
        <v>9618</v>
      </c>
      <c r="T115" s="138">
        <v>390</v>
      </c>
      <c r="U115" s="138">
        <v>2279</v>
      </c>
      <c r="V115" s="138">
        <v>5108</v>
      </c>
      <c r="W115" s="138">
        <v>7777</v>
      </c>
      <c r="X115" s="98" t="s">
        <v>545</v>
      </c>
    </row>
    <row r="116" spans="1:24">
      <c r="A116" s="5">
        <v>114</v>
      </c>
      <c r="B116" s="107" t="s">
        <v>357</v>
      </c>
      <c r="C116" s="107" t="s">
        <v>361</v>
      </c>
      <c r="D116" s="107" t="s">
        <v>473</v>
      </c>
      <c r="E116" s="99"/>
      <c r="F116" s="107"/>
      <c r="G116" s="113" t="s">
        <v>504</v>
      </c>
      <c r="H116" s="107"/>
      <c r="I116" s="110">
        <v>3.3</v>
      </c>
      <c r="J116" s="107" t="s">
        <v>533</v>
      </c>
      <c r="K116" s="10" t="s">
        <v>354</v>
      </c>
      <c r="L116" s="111" t="s">
        <v>432</v>
      </c>
      <c r="M116" s="131"/>
      <c r="N116" s="132"/>
      <c r="O116" s="133"/>
      <c r="P116" s="133"/>
      <c r="Q116" s="109">
        <v>2288</v>
      </c>
      <c r="R116" s="109">
        <v>10022</v>
      </c>
      <c r="S116" s="109">
        <v>12310</v>
      </c>
      <c r="T116" s="138">
        <v>1630</v>
      </c>
      <c r="U116" s="138">
        <v>3409</v>
      </c>
      <c r="V116" s="138">
        <v>8003</v>
      </c>
      <c r="W116" s="138">
        <v>13042</v>
      </c>
      <c r="X116" s="98" t="s">
        <v>545</v>
      </c>
    </row>
    <row r="117" spans="1:24">
      <c r="A117" s="5">
        <v>115</v>
      </c>
      <c r="B117" s="107" t="s">
        <v>357</v>
      </c>
      <c r="C117" s="107" t="s">
        <v>361</v>
      </c>
      <c r="D117" s="107" t="s">
        <v>475</v>
      </c>
      <c r="E117" s="99"/>
      <c r="F117" s="107"/>
      <c r="G117" s="107" t="s">
        <v>393</v>
      </c>
      <c r="H117" s="107" t="s">
        <v>392</v>
      </c>
      <c r="I117" s="107">
        <v>16.5</v>
      </c>
      <c r="J117" s="6" t="s">
        <v>60</v>
      </c>
      <c r="K117" s="10" t="s">
        <v>354</v>
      </c>
      <c r="L117" s="108" t="s">
        <v>395</v>
      </c>
      <c r="M117" s="131"/>
      <c r="N117" s="132"/>
      <c r="O117" s="133"/>
      <c r="P117" s="133"/>
      <c r="Q117" s="109">
        <v>2878</v>
      </c>
      <c r="R117" s="109">
        <v>1018</v>
      </c>
      <c r="S117" s="109">
        <v>3896</v>
      </c>
      <c r="T117" s="138">
        <v>2550</v>
      </c>
      <c r="U117" s="138">
        <v>443</v>
      </c>
      <c r="V117" s="138">
        <v>638</v>
      </c>
      <c r="W117" s="138">
        <v>3631</v>
      </c>
      <c r="X117" s="98" t="s">
        <v>545</v>
      </c>
    </row>
    <row r="118" spans="1:24">
      <c r="A118" s="5">
        <v>116</v>
      </c>
      <c r="B118" s="107" t="s">
        <v>357</v>
      </c>
      <c r="C118" s="107" t="s">
        <v>361</v>
      </c>
      <c r="D118" s="107" t="s">
        <v>477</v>
      </c>
      <c r="E118" s="99"/>
      <c r="F118" s="107"/>
      <c r="G118" s="107" t="s">
        <v>397</v>
      </c>
      <c r="H118" s="107" t="s">
        <v>396</v>
      </c>
      <c r="I118" s="107">
        <v>80</v>
      </c>
      <c r="J118" s="6" t="s">
        <v>60</v>
      </c>
      <c r="K118" s="10" t="s">
        <v>354</v>
      </c>
      <c r="L118" s="108" t="s">
        <v>399</v>
      </c>
      <c r="M118" s="131"/>
      <c r="N118" s="132"/>
      <c r="O118" s="133"/>
      <c r="P118" s="133"/>
      <c r="Q118" s="109">
        <v>498</v>
      </c>
      <c r="R118" s="109">
        <v>1464</v>
      </c>
      <c r="S118" s="109">
        <v>1962</v>
      </c>
      <c r="T118" s="138">
        <v>0</v>
      </c>
      <c r="U118" s="138">
        <v>0</v>
      </c>
      <c r="V118" s="138">
        <v>0</v>
      </c>
      <c r="W118" s="138">
        <v>0</v>
      </c>
      <c r="X118" s="98" t="s">
        <v>545</v>
      </c>
    </row>
    <row r="119" spans="1:24">
      <c r="A119" s="5">
        <v>117</v>
      </c>
      <c r="B119" s="107" t="s">
        <v>357</v>
      </c>
      <c r="C119" s="107" t="s">
        <v>361</v>
      </c>
      <c r="D119" s="107" t="s">
        <v>479</v>
      </c>
      <c r="E119" s="99"/>
      <c r="F119" s="107"/>
      <c r="G119" s="107" t="s">
        <v>409</v>
      </c>
      <c r="H119" s="107" t="s">
        <v>408</v>
      </c>
      <c r="I119" s="107">
        <v>1.7</v>
      </c>
      <c r="J119" s="6" t="s">
        <v>60</v>
      </c>
      <c r="K119" s="10" t="s">
        <v>354</v>
      </c>
      <c r="L119" s="108" t="s">
        <v>411</v>
      </c>
      <c r="M119" s="131"/>
      <c r="N119" s="132"/>
      <c r="O119" s="133"/>
      <c r="P119" s="133"/>
      <c r="Q119" s="109">
        <v>369</v>
      </c>
      <c r="R119" s="109">
        <v>3199</v>
      </c>
      <c r="S119" s="109">
        <v>3568</v>
      </c>
      <c r="T119" s="138">
        <v>218</v>
      </c>
      <c r="U119" s="138">
        <v>1201</v>
      </c>
      <c r="V119" s="138">
        <v>3358</v>
      </c>
      <c r="W119" s="138">
        <v>4777</v>
      </c>
      <c r="X119" s="98" t="s">
        <v>545</v>
      </c>
    </row>
    <row r="120" spans="1:24">
      <c r="A120" s="5">
        <v>118</v>
      </c>
      <c r="B120" s="107" t="s">
        <v>357</v>
      </c>
      <c r="C120" s="107" t="s">
        <v>361</v>
      </c>
      <c r="D120" s="107" t="s">
        <v>481</v>
      </c>
      <c r="E120" s="99"/>
      <c r="F120" s="107"/>
      <c r="G120" s="98" t="s">
        <v>363</v>
      </c>
      <c r="H120" s="98" t="s">
        <v>362</v>
      </c>
      <c r="I120" s="98">
        <v>30</v>
      </c>
      <c r="J120" s="6" t="s">
        <v>60</v>
      </c>
      <c r="K120" s="10" t="s">
        <v>354</v>
      </c>
      <c r="L120" s="100" t="s">
        <v>365</v>
      </c>
      <c r="M120" s="131"/>
      <c r="N120" s="132"/>
      <c r="O120" s="133"/>
      <c r="P120" s="133"/>
      <c r="Q120" s="103">
        <v>3880</v>
      </c>
      <c r="R120" s="103">
        <v>8151</v>
      </c>
      <c r="S120" s="103">
        <v>12031</v>
      </c>
      <c r="T120" s="138">
        <v>1264</v>
      </c>
      <c r="U120" s="138">
        <v>1066</v>
      </c>
      <c r="V120" s="138">
        <v>1305</v>
      </c>
      <c r="W120" s="138">
        <v>3635</v>
      </c>
      <c r="X120" s="98" t="s">
        <v>545</v>
      </c>
    </row>
    <row r="121" spans="1:24">
      <c r="A121" s="5">
        <v>119</v>
      </c>
      <c r="B121" s="107" t="s">
        <v>357</v>
      </c>
      <c r="C121" s="107" t="s">
        <v>361</v>
      </c>
      <c r="D121" s="107" t="s">
        <v>483</v>
      </c>
      <c r="E121" s="99"/>
      <c r="F121" s="107"/>
      <c r="G121" s="107" t="s">
        <v>405</v>
      </c>
      <c r="H121" s="107" t="s">
        <v>404</v>
      </c>
      <c r="I121" s="107">
        <v>6.6</v>
      </c>
      <c r="J121" s="6" t="s">
        <v>60</v>
      </c>
      <c r="K121" s="10" t="s">
        <v>354</v>
      </c>
      <c r="L121" s="108" t="s">
        <v>407</v>
      </c>
      <c r="M121" s="131"/>
      <c r="N121" s="132"/>
      <c r="O121" s="133"/>
      <c r="P121" s="133"/>
      <c r="Q121" s="109">
        <v>3190</v>
      </c>
      <c r="R121" s="109">
        <v>3383</v>
      </c>
      <c r="S121" s="109">
        <v>6573</v>
      </c>
      <c r="T121" s="138">
        <v>2878</v>
      </c>
      <c r="U121" s="138">
        <v>1677</v>
      </c>
      <c r="V121" s="138">
        <v>2634</v>
      </c>
      <c r="W121" s="138">
        <v>7189</v>
      </c>
      <c r="X121" s="98" t="s">
        <v>545</v>
      </c>
    </row>
    <row r="122" spans="1:24">
      <c r="A122" s="5">
        <v>120</v>
      </c>
      <c r="B122" s="107" t="s">
        <v>357</v>
      </c>
      <c r="C122" s="107" t="s">
        <v>361</v>
      </c>
      <c r="D122" s="107" t="s">
        <v>485</v>
      </c>
      <c r="E122" s="99"/>
      <c r="F122" s="107"/>
      <c r="G122" s="107" t="s">
        <v>380</v>
      </c>
      <c r="H122" s="107" t="s">
        <v>379</v>
      </c>
      <c r="I122" s="107">
        <v>16.5</v>
      </c>
      <c r="J122" s="6" t="s">
        <v>60</v>
      </c>
      <c r="K122" s="10" t="s">
        <v>354</v>
      </c>
      <c r="L122" s="108" t="s">
        <v>378</v>
      </c>
      <c r="M122" s="131"/>
      <c r="N122" s="132"/>
      <c r="O122" s="133"/>
      <c r="P122" s="133"/>
      <c r="Q122" s="109">
        <v>5745</v>
      </c>
      <c r="R122" s="109">
        <v>5990</v>
      </c>
      <c r="S122" s="109">
        <v>11735</v>
      </c>
      <c r="T122" s="138">
        <v>2812</v>
      </c>
      <c r="U122" s="138">
        <v>1544</v>
      </c>
      <c r="V122" s="138">
        <v>2286</v>
      </c>
      <c r="W122" s="138">
        <v>6642</v>
      </c>
      <c r="X122" s="98" t="s">
        <v>545</v>
      </c>
    </row>
    <row r="123" spans="1:24">
      <c r="A123" s="5">
        <v>121</v>
      </c>
      <c r="B123" s="107" t="s">
        <v>357</v>
      </c>
      <c r="C123" s="107" t="s">
        <v>361</v>
      </c>
      <c r="D123" s="107" t="s">
        <v>487</v>
      </c>
      <c r="E123" s="99"/>
      <c r="F123" s="107"/>
      <c r="G123" s="98" t="s">
        <v>367</v>
      </c>
      <c r="H123" s="98" t="s">
        <v>366</v>
      </c>
      <c r="I123" s="98">
        <v>3.3</v>
      </c>
      <c r="J123" s="6" t="s">
        <v>60</v>
      </c>
      <c r="K123" s="10" t="s">
        <v>354</v>
      </c>
      <c r="L123" s="100" t="s">
        <v>365</v>
      </c>
      <c r="M123" s="131"/>
      <c r="N123" s="132"/>
      <c r="O123" s="133"/>
      <c r="P123" s="133"/>
      <c r="Q123" s="103">
        <v>183</v>
      </c>
      <c r="R123" s="103">
        <v>203</v>
      </c>
      <c r="S123" s="103">
        <v>386</v>
      </c>
      <c r="T123" s="138">
        <v>505</v>
      </c>
      <c r="U123" s="138">
        <v>348</v>
      </c>
      <c r="V123" s="138">
        <v>191.00000000000003</v>
      </c>
      <c r="W123" s="138">
        <v>1044</v>
      </c>
      <c r="X123" s="98" t="s">
        <v>545</v>
      </c>
    </row>
    <row r="124" spans="1:24">
      <c r="A124" s="5">
        <v>122</v>
      </c>
      <c r="B124" s="107" t="s">
        <v>357</v>
      </c>
      <c r="C124" s="107" t="s">
        <v>361</v>
      </c>
      <c r="D124" s="107" t="s">
        <v>489</v>
      </c>
      <c r="E124" s="99"/>
      <c r="F124" s="107"/>
      <c r="G124" s="107" t="s">
        <v>413</v>
      </c>
      <c r="H124" s="107" t="s">
        <v>412</v>
      </c>
      <c r="I124" s="107">
        <v>6.6</v>
      </c>
      <c r="J124" s="6" t="s">
        <v>60</v>
      </c>
      <c r="K124" s="10" t="s">
        <v>354</v>
      </c>
      <c r="L124" s="108" t="s">
        <v>415</v>
      </c>
      <c r="M124" s="131"/>
      <c r="N124" s="132"/>
      <c r="O124" s="133"/>
      <c r="P124" s="133"/>
      <c r="Q124" s="109">
        <v>1850</v>
      </c>
      <c r="R124" s="109">
        <v>486</v>
      </c>
      <c r="S124" s="109">
        <v>2336</v>
      </c>
      <c r="T124" s="138">
        <v>1183</v>
      </c>
      <c r="U124" s="138">
        <v>357</v>
      </c>
      <c r="V124" s="138">
        <v>304</v>
      </c>
      <c r="W124" s="138">
        <v>1844</v>
      </c>
      <c r="X124" s="98" t="s">
        <v>545</v>
      </c>
    </row>
    <row r="125" spans="1:24">
      <c r="A125" s="5">
        <v>123</v>
      </c>
      <c r="B125" s="107" t="s">
        <v>357</v>
      </c>
      <c r="C125" s="107" t="s">
        <v>361</v>
      </c>
      <c r="D125" s="107" t="s">
        <v>491</v>
      </c>
      <c r="E125" s="99"/>
      <c r="F125" s="107"/>
      <c r="G125" s="112" t="s">
        <v>506</v>
      </c>
      <c r="H125" s="107"/>
      <c r="I125" s="110">
        <v>16.5</v>
      </c>
      <c r="J125" s="107" t="s">
        <v>533</v>
      </c>
      <c r="K125" s="10" t="s">
        <v>354</v>
      </c>
      <c r="L125" s="111" t="s">
        <v>432</v>
      </c>
      <c r="M125" s="131"/>
      <c r="N125" s="132"/>
      <c r="O125" s="133"/>
      <c r="P125" s="133"/>
      <c r="Q125" s="109">
        <v>592</v>
      </c>
      <c r="R125" s="109">
        <v>7424</v>
      </c>
      <c r="S125" s="109">
        <v>8016</v>
      </c>
      <c r="T125" s="138">
        <v>626</v>
      </c>
      <c r="U125" s="138">
        <v>1995</v>
      </c>
      <c r="V125" s="138">
        <v>5328</v>
      </c>
      <c r="W125" s="138">
        <v>7949</v>
      </c>
      <c r="X125" s="98" t="s">
        <v>545</v>
      </c>
    </row>
    <row r="126" spans="1:24">
      <c r="A126" s="5">
        <v>124</v>
      </c>
      <c r="B126" s="107" t="s">
        <v>357</v>
      </c>
      <c r="C126" s="107" t="s">
        <v>361</v>
      </c>
      <c r="D126" s="107" t="s">
        <v>493</v>
      </c>
      <c r="E126" s="99"/>
      <c r="F126" s="107"/>
      <c r="G126" s="112" t="s">
        <v>500</v>
      </c>
      <c r="H126" s="107"/>
      <c r="I126" s="110">
        <v>11</v>
      </c>
      <c r="J126" s="107" t="s">
        <v>533</v>
      </c>
      <c r="K126" s="10" t="s">
        <v>354</v>
      </c>
      <c r="L126" s="111" t="s">
        <v>432</v>
      </c>
      <c r="M126" s="131"/>
      <c r="N126" s="132"/>
      <c r="O126" s="133"/>
      <c r="P126" s="133"/>
      <c r="Q126" s="109">
        <v>2007</v>
      </c>
      <c r="R126" s="109">
        <v>23565</v>
      </c>
      <c r="S126" s="109">
        <v>25572</v>
      </c>
      <c r="T126" s="138">
        <v>1454</v>
      </c>
      <c r="U126" s="138">
        <v>6758</v>
      </c>
      <c r="V126" s="138">
        <v>17610</v>
      </c>
      <c r="W126" s="138">
        <v>25822</v>
      </c>
      <c r="X126" s="98" t="s">
        <v>545</v>
      </c>
    </row>
    <row r="127" spans="1:24">
      <c r="A127" s="5">
        <v>125</v>
      </c>
      <c r="B127" s="107" t="s">
        <v>357</v>
      </c>
      <c r="C127" s="107" t="s">
        <v>361</v>
      </c>
      <c r="D127" s="107" t="s">
        <v>495</v>
      </c>
      <c r="E127" s="99"/>
      <c r="F127" s="107"/>
      <c r="G127" s="107" t="s">
        <v>427</v>
      </c>
      <c r="H127" s="107" t="s">
        <v>426</v>
      </c>
      <c r="I127" s="107">
        <v>25</v>
      </c>
      <c r="J127" s="6" t="s">
        <v>60</v>
      </c>
      <c r="K127" s="10" t="s">
        <v>354</v>
      </c>
      <c r="L127" s="108" t="s">
        <v>429</v>
      </c>
      <c r="M127" s="131"/>
      <c r="N127" s="132"/>
      <c r="O127" s="133"/>
      <c r="P127" s="133"/>
      <c r="Q127" s="109">
        <v>3307</v>
      </c>
      <c r="R127" s="109">
        <v>8106</v>
      </c>
      <c r="S127" s="109">
        <v>11413</v>
      </c>
      <c r="T127" s="138">
        <v>1326</v>
      </c>
      <c r="U127" s="138">
        <v>1233</v>
      </c>
      <c r="V127" s="138">
        <v>2510</v>
      </c>
      <c r="W127" s="138">
        <v>5069</v>
      </c>
      <c r="X127" s="98" t="s">
        <v>545</v>
      </c>
    </row>
    <row r="128" spans="1:24">
      <c r="A128" s="5">
        <v>126</v>
      </c>
      <c r="B128" s="107" t="s">
        <v>357</v>
      </c>
      <c r="C128" s="107" t="s">
        <v>361</v>
      </c>
      <c r="D128" s="107" t="s">
        <v>497</v>
      </c>
      <c r="E128" s="99"/>
      <c r="F128" s="107"/>
      <c r="G128" s="113" t="s">
        <v>531</v>
      </c>
      <c r="H128" s="107"/>
      <c r="I128" s="110">
        <v>9.9</v>
      </c>
      <c r="J128" s="107" t="s">
        <v>533</v>
      </c>
      <c r="K128" s="10" t="s">
        <v>354</v>
      </c>
      <c r="L128" s="111" t="s">
        <v>432</v>
      </c>
      <c r="M128" s="131"/>
      <c r="N128" s="132"/>
      <c r="O128" s="133"/>
      <c r="P128" s="133"/>
      <c r="Q128" s="109">
        <v>50</v>
      </c>
      <c r="R128" s="109">
        <v>719</v>
      </c>
      <c r="S128" s="109">
        <v>769</v>
      </c>
      <c r="T128" s="138">
        <v>134</v>
      </c>
      <c r="U128" s="138">
        <v>706</v>
      </c>
      <c r="V128" s="138">
        <v>1259</v>
      </c>
      <c r="W128" s="138">
        <v>2099</v>
      </c>
      <c r="X128" s="98" t="s">
        <v>545</v>
      </c>
    </row>
    <row r="129" spans="1:24">
      <c r="A129" s="5">
        <v>127</v>
      </c>
      <c r="B129" s="107" t="s">
        <v>357</v>
      </c>
      <c r="C129" s="107" t="s">
        <v>361</v>
      </c>
      <c r="D129" s="107" t="s">
        <v>499</v>
      </c>
      <c r="E129" s="99"/>
      <c r="F129" s="107"/>
      <c r="G129" s="107" t="s">
        <v>376</v>
      </c>
      <c r="H129" s="107" t="s">
        <v>375</v>
      </c>
      <c r="I129" s="107">
        <v>20</v>
      </c>
      <c r="J129" s="6" t="s">
        <v>60</v>
      </c>
      <c r="K129" s="10" t="s">
        <v>354</v>
      </c>
      <c r="L129" s="108" t="s">
        <v>378</v>
      </c>
      <c r="M129" s="131"/>
      <c r="N129" s="132"/>
      <c r="O129" s="133"/>
      <c r="P129" s="133"/>
      <c r="Q129" s="109">
        <v>3896</v>
      </c>
      <c r="R129" s="109">
        <v>3577</v>
      </c>
      <c r="S129" s="109">
        <v>7473</v>
      </c>
      <c r="T129" s="138">
        <v>7980</v>
      </c>
      <c r="U129" s="138">
        <v>5015</v>
      </c>
      <c r="V129" s="138">
        <v>8859</v>
      </c>
      <c r="W129" s="138">
        <v>21854</v>
      </c>
      <c r="X129" s="98" t="s">
        <v>545</v>
      </c>
    </row>
    <row r="130" spans="1:24">
      <c r="A130" s="5">
        <v>128</v>
      </c>
      <c r="B130" s="107" t="s">
        <v>357</v>
      </c>
      <c r="C130" s="107" t="s">
        <v>361</v>
      </c>
      <c r="D130" s="107" t="s">
        <v>501</v>
      </c>
      <c r="E130" s="99"/>
      <c r="F130" s="107"/>
      <c r="G130" s="112" t="s">
        <v>529</v>
      </c>
      <c r="H130" s="107"/>
      <c r="I130" s="110">
        <v>6.6</v>
      </c>
      <c r="J130" s="107" t="s">
        <v>533</v>
      </c>
      <c r="K130" s="10" t="s">
        <v>354</v>
      </c>
      <c r="L130" s="111" t="s">
        <v>432</v>
      </c>
      <c r="M130" s="131"/>
      <c r="N130" s="132"/>
      <c r="O130" s="133"/>
      <c r="P130" s="133"/>
      <c r="Q130" s="109">
        <v>315</v>
      </c>
      <c r="R130" s="109">
        <v>5468</v>
      </c>
      <c r="S130" s="109">
        <v>5783</v>
      </c>
      <c r="T130" s="138">
        <v>269</v>
      </c>
      <c r="U130" s="138">
        <v>1625</v>
      </c>
      <c r="V130" s="138">
        <v>4046</v>
      </c>
      <c r="W130" s="138">
        <v>5940</v>
      </c>
      <c r="X130" s="98" t="s">
        <v>545</v>
      </c>
    </row>
    <row r="131" spans="1:24">
      <c r="A131" s="5">
        <v>129</v>
      </c>
      <c r="B131" s="107" t="s">
        <v>357</v>
      </c>
      <c r="C131" s="107" t="s">
        <v>361</v>
      </c>
      <c r="D131" s="107" t="s">
        <v>503</v>
      </c>
      <c r="E131" s="99"/>
      <c r="F131" s="107"/>
      <c r="G131" s="112" t="s">
        <v>498</v>
      </c>
      <c r="H131" s="107"/>
      <c r="I131" s="110">
        <v>1.7</v>
      </c>
      <c r="J131" s="107" t="s">
        <v>533</v>
      </c>
      <c r="K131" s="10" t="s">
        <v>354</v>
      </c>
      <c r="L131" s="111" t="s">
        <v>432</v>
      </c>
      <c r="M131" s="131"/>
      <c r="N131" s="132"/>
      <c r="O131" s="133"/>
      <c r="P131" s="133"/>
      <c r="Q131" s="109">
        <v>8</v>
      </c>
      <c r="R131" s="109">
        <v>144</v>
      </c>
      <c r="S131" s="109">
        <v>152</v>
      </c>
      <c r="T131" s="138">
        <v>28</v>
      </c>
      <c r="U131" s="138">
        <v>19</v>
      </c>
      <c r="V131" s="138">
        <v>35</v>
      </c>
      <c r="W131" s="138">
        <v>82</v>
      </c>
      <c r="X131" s="98" t="s">
        <v>545</v>
      </c>
    </row>
    <row r="132" spans="1:24">
      <c r="A132" s="5">
        <v>130</v>
      </c>
      <c r="B132" s="107" t="s">
        <v>357</v>
      </c>
      <c r="C132" s="107" t="s">
        <v>361</v>
      </c>
      <c r="D132" s="107" t="s">
        <v>505</v>
      </c>
      <c r="E132" s="99"/>
      <c r="F132" s="107"/>
      <c r="G132" s="107" t="s">
        <v>421</v>
      </c>
      <c r="H132" s="107" t="s">
        <v>420</v>
      </c>
      <c r="I132" s="107">
        <v>11</v>
      </c>
      <c r="J132" s="6" t="s">
        <v>60</v>
      </c>
      <c r="K132" s="10" t="s">
        <v>354</v>
      </c>
      <c r="L132" s="108" t="s">
        <v>423</v>
      </c>
      <c r="M132" s="131"/>
      <c r="N132" s="132"/>
      <c r="O132" s="133"/>
      <c r="P132" s="133"/>
      <c r="Q132" s="109">
        <v>3386</v>
      </c>
      <c r="R132" s="109">
        <v>2014</v>
      </c>
      <c r="S132" s="109">
        <v>5400</v>
      </c>
      <c r="T132" s="138">
        <v>2077</v>
      </c>
      <c r="U132" s="138">
        <v>843</v>
      </c>
      <c r="V132" s="138">
        <v>1540</v>
      </c>
      <c r="W132" s="138">
        <v>4460</v>
      </c>
      <c r="X132" s="98" t="s">
        <v>545</v>
      </c>
    </row>
    <row r="133" spans="1:24">
      <c r="A133" s="5">
        <v>131</v>
      </c>
      <c r="B133" s="107" t="s">
        <v>357</v>
      </c>
      <c r="C133" s="107" t="s">
        <v>361</v>
      </c>
      <c r="D133" s="107" t="s">
        <v>507</v>
      </c>
      <c r="E133" s="99"/>
      <c r="F133" s="107"/>
      <c r="G133" s="112" t="s">
        <v>519</v>
      </c>
      <c r="H133" s="107"/>
      <c r="I133" s="110">
        <v>1.7</v>
      </c>
      <c r="J133" s="107" t="s">
        <v>533</v>
      </c>
      <c r="K133" s="10" t="s">
        <v>354</v>
      </c>
      <c r="L133" s="111" t="s">
        <v>432</v>
      </c>
      <c r="M133" s="131"/>
      <c r="N133" s="132"/>
      <c r="O133" s="133"/>
      <c r="P133" s="133"/>
      <c r="Q133" s="109">
        <v>145</v>
      </c>
      <c r="R133" s="109">
        <v>715</v>
      </c>
      <c r="S133" s="109">
        <v>860</v>
      </c>
      <c r="T133" s="138">
        <v>101</v>
      </c>
      <c r="U133" s="138">
        <v>218</v>
      </c>
      <c r="V133" s="138">
        <v>539</v>
      </c>
      <c r="W133" s="138">
        <v>858</v>
      </c>
      <c r="X133" s="98" t="s">
        <v>545</v>
      </c>
    </row>
    <row r="134" spans="1:24">
      <c r="A134" s="5">
        <v>132</v>
      </c>
      <c r="B134" s="107" t="s">
        <v>357</v>
      </c>
      <c r="C134" s="107" t="s">
        <v>361</v>
      </c>
      <c r="D134" s="107" t="s">
        <v>509</v>
      </c>
      <c r="E134" s="99"/>
      <c r="F134" s="107"/>
      <c r="G134" s="112" t="s">
        <v>521</v>
      </c>
      <c r="H134" s="107"/>
      <c r="I134" s="110">
        <v>1.7</v>
      </c>
      <c r="J134" s="107" t="s">
        <v>533</v>
      </c>
      <c r="K134" s="10" t="s">
        <v>354</v>
      </c>
      <c r="L134" s="111" t="s">
        <v>432</v>
      </c>
      <c r="M134" s="131"/>
      <c r="N134" s="132"/>
      <c r="O134" s="133"/>
      <c r="P134" s="133"/>
      <c r="Q134" s="109">
        <v>106</v>
      </c>
      <c r="R134" s="109">
        <v>367</v>
      </c>
      <c r="S134" s="109">
        <v>473</v>
      </c>
      <c r="T134" s="138">
        <v>74</v>
      </c>
      <c r="U134" s="138">
        <v>105</v>
      </c>
      <c r="V134" s="138">
        <v>241</v>
      </c>
      <c r="W134" s="138">
        <v>420</v>
      </c>
      <c r="X134" s="98" t="s">
        <v>545</v>
      </c>
    </row>
    <row r="135" spans="1:24">
      <c r="A135" s="5">
        <v>133</v>
      </c>
      <c r="B135" s="107" t="s">
        <v>357</v>
      </c>
      <c r="C135" s="107" t="s">
        <v>361</v>
      </c>
      <c r="D135" s="107" t="s">
        <v>511</v>
      </c>
      <c r="E135" s="99"/>
      <c r="F135" s="107"/>
      <c r="G135" s="112" t="s">
        <v>523</v>
      </c>
      <c r="H135" s="107"/>
      <c r="I135" s="110">
        <v>1.7</v>
      </c>
      <c r="J135" s="107" t="s">
        <v>533</v>
      </c>
      <c r="K135" s="10" t="s">
        <v>354</v>
      </c>
      <c r="L135" s="111" t="s">
        <v>432</v>
      </c>
      <c r="M135" s="131"/>
      <c r="N135" s="132"/>
      <c r="O135" s="133"/>
      <c r="P135" s="133"/>
      <c r="Q135" s="109">
        <v>78</v>
      </c>
      <c r="R135" s="109">
        <v>309</v>
      </c>
      <c r="S135" s="109">
        <v>387</v>
      </c>
      <c r="T135" s="138">
        <v>55</v>
      </c>
      <c r="U135" s="138">
        <v>96</v>
      </c>
      <c r="V135" s="138">
        <v>228</v>
      </c>
      <c r="W135" s="138">
        <v>379</v>
      </c>
      <c r="X135" s="98" t="s">
        <v>545</v>
      </c>
    </row>
    <row r="136" spans="1:24">
      <c r="A136" s="5">
        <v>134</v>
      </c>
      <c r="B136" s="107" t="s">
        <v>357</v>
      </c>
      <c r="C136" s="107" t="s">
        <v>361</v>
      </c>
      <c r="D136" s="107" t="s">
        <v>513</v>
      </c>
      <c r="E136" s="99"/>
      <c r="F136" s="107"/>
      <c r="G136" s="112" t="s">
        <v>525</v>
      </c>
      <c r="H136" s="107"/>
      <c r="I136" s="110">
        <v>1.7</v>
      </c>
      <c r="J136" s="107" t="s">
        <v>533</v>
      </c>
      <c r="K136" s="10" t="s">
        <v>354</v>
      </c>
      <c r="L136" s="111" t="s">
        <v>432</v>
      </c>
      <c r="M136" s="131"/>
      <c r="N136" s="132"/>
      <c r="O136" s="133"/>
      <c r="P136" s="133"/>
      <c r="Q136" s="109">
        <v>91</v>
      </c>
      <c r="R136" s="109">
        <v>211</v>
      </c>
      <c r="S136" s="109">
        <v>302</v>
      </c>
      <c r="T136" s="138">
        <v>62</v>
      </c>
      <c r="U136" s="138">
        <v>58</v>
      </c>
      <c r="V136" s="138">
        <v>124</v>
      </c>
      <c r="W136" s="138">
        <v>244</v>
      </c>
      <c r="X136" s="98" t="s">
        <v>545</v>
      </c>
    </row>
    <row r="137" spans="1:24">
      <c r="A137" s="5">
        <v>135</v>
      </c>
      <c r="B137" s="107" t="s">
        <v>357</v>
      </c>
      <c r="C137" s="107" t="s">
        <v>361</v>
      </c>
      <c r="D137" s="107" t="s">
        <v>515</v>
      </c>
      <c r="E137" s="99"/>
      <c r="F137" s="107"/>
      <c r="G137" s="112" t="s">
        <v>527</v>
      </c>
      <c r="H137" s="107"/>
      <c r="I137" s="110">
        <v>1.7</v>
      </c>
      <c r="J137" s="107" t="s">
        <v>533</v>
      </c>
      <c r="K137" s="10" t="s">
        <v>354</v>
      </c>
      <c r="L137" s="111" t="s">
        <v>432</v>
      </c>
      <c r="M137" s="131"/>
      <c r="N137" s="132"/>
      <c r="O137" s="133"/>
      <c r="P137" s="133"/>
      <c r="Q137" s="109">
        <v>103</v>
      </c>
      <c r="R137" s="109">
        <v>499</v>
      </c>
      <c r="S137" s="109">
        <v>602</v>
      </c>
      <c r="T137" s="138">
        <v>69</v>
      </c>
      <c r="U137" s="138">
        <v>150</v>
      </c>
      <c r="V137" s="138">
        <v>364</v>
      </c>
      <c r="W137" s="138">
        <v>583</v>
      </c>
      <c r="X137" s="98" t="s">
        <v>545</v>
      </c>
    </row>
    <row r="138" spans="1:24">
      <c r="A138" s="5">
        <v>136</v>
      </c>
      <c r="B138" s="107" t="s">
        <v>357</v>
      </c>
      <c r="C138" s="107" t="s">
        <v>361</v>
      </c>
      <c r="D138" s="107" t="s">
        <v>517</v>
      </c>
      <c r="E138" s="99"/>
      <c r="F138" s="107"/>
      <c r="G138" s="107" t="s">
        <v>390</v>
      </c>
      <c r="H138" s="107" t="s">
        <v>389</v>
      </c>
      <c r="I138" s="107">
        <v>16.5</v>
      </c>
      <c r="J138" s="6" t="s">
        <v>60</v>
      </c>
      <c r="K138" s="10" t="s">
        <v>354</v>
      </c>
      <c r="L138" s="108" t="s">
        <v>388</v>
      </c>
      <c r="M138" s="131"/>
      <c r="N138" s="132"/>
      <c r="O138" s="133"/>
      <c r="P138" s="133"/>
      <c r="Q138" s="109">
        <v>3681</v>
      </c>
      <c r="R138" s="109">
        <v>3419</v>
      </c>
      <c r="S138" s="109">
        <v>7100</v>
      </c>
      <c r="T138" s="138">
        <v>1829.9999999999998</v>
      </c>
      <c r="U138" s="138">
        <v>1238</v>
      </c>
      <c r="V138" s="138">
        <v>1720.0000000000002</v>
      </c>
      <c r="W138" s="138">
        <v>4788</v>
      </c>
      <c r="X138" s="98" t="s">
        <v>545</v>
      </c>
    </row>
    <row r="139" spans="1:24">
      <c r="A139" s="5">
        <v>137</v>
      </c>
      <c r="B139" s="107" t="s">
        <v>357</v>
      </c>
      <c r="C139" s="107" t="s">
        <v>361</v>
      </c>
      <c r="D139" s="107" t="s">
        <v>471</v>
      </c>
      <c r="E139" s="99"/>
      <c r="F139" s="107"/>
      <c r="G139" s="98" t="s">
        <v>370</v>
      </c>
      <c r="H139" s="98" t="s">
        <v>369</v>
      </c>
      <c r="I139" s="98">
        <v>3.3</v>
      </c>
      <c r="J139" s="6" t="s">
        <v>60</v>
      </c>
      <c r="K139" s="10" t="s">
        <v>354</v>
      </c>
      <c r="L139" s="100" t="s">
        <v>365</v>
      </c>
      <c r="M139" s="131"/>
      <c r="N139" s="132"/>
      <c r="O139" s="133"/>
      <c r="P139" s="133"/>
      <c r="Q139" s="103">
        <v>29</v>
      </c>
      <c r="R139" s="103">
        <v>52</v>
      </c>
      <c r="S139" s="103">
        <v>81</v>
      </c>
      <c r="T139" s="138">
        <v>0</v>
      </c>
      <c r="U139" s="138">
        <v>0</v>
      </c>
      <c r="V139" s="138">
        <v>0</v>
      </c>
      <c r="W139" s="138">
        <v>0</v>
      </c>
      <c r="X139" s="98" t="s">
        <v>545</v>
      </c>
    </row>
    <row r="140" spans="1:24">
      <c r="A140" s="5">
        <v>138</v>
      </c>
      <c r="B140" s="107" t="s">
        <v>357</v>
      </c>
      <c r="C140" s="107" t="s">
        <v>361</v>
      </c>
      <c r="D140" s="107" t="s">
        <v>520</v>
      </c>
      <c r="E140" s="99"/>
      <c r="F140" s="107"/>
      <c r="G140" s="112" t="s">
        <v>516</v>
      </c>
      <c r="H140" s="107"/>
      <c r="I140" s="110">
        <v>1.7</v>
      </c>
      <c r="J140" s="107" t="s">
        <v>533</v>
      </c>
      <c r="K140" s="10" t="s">
        <v>354</v>
      </c>
      <c r="L140" s="111" t="s">
        <v>432</v>
      </c>
      <c r="M140" s="131"/>
      <c r="N140" s="132"/>
      <c r="O140" s="133"/>
      <c r="P140" s="133"/>
      <c r="Q140" s="109">
        <v>40</v>
      </c>
      <c r="R140" s="109">
        <v>213</v>
      </c>
      <c r="S140" s="109">
        <v>253</v>
      </c>
      <c r="T140" s="138">
        <v>41</v>
      </c>
      <c r="U140" s="138">
        <v>72</v>
      </c>
      <c r="V140" s="138">
        <v>167</v>
      </c>
      <c r="W140" s="138">
        <v>280</v>
      </c>
      <c r="X140" s="98" t="s">
        <v>545</v>
      </c>
    </row>
    <row r="141" spans="1:24">
      <c r="A141" s="5">
        <v>139</v>
      </c>
      <c r="B141" s="107" t="s">
        <v>357</v>
      </c>
      <c r="C141" s="107" t="s">
        <v>361</v>
      </c>
      <c r="D141" s="107" t="s">
        <v>522</v>
      </c>
      <c r="E141" s="99"/>
      <c r="F141" s="107"/>
      <c r="G141" s="112" t="s">
        <v>512</v>
      </c>
      <c r="H141" s="107"/>
      <c r="I141" s="110">
        <v>6.6</v>
      </c>
      <c r="J141" s="107" t="s">
        <v>533</v>
      </c>
      <c r="K141" s="10" t="s">
        <v>354</v>
      </c>
      <c r="L141" s="111" t="s">
        <v>432</v>
      </c>
      <c r="M141" s="131"/>
      <c r="N141" s="132"/>
      <c r="O141" s="133"/>
      <c r="P141" s="133"/>
      <c r="Q141" s="109">
        <v>1657</v>
      </c>
      <c r="R141" s="109">
        <v>25976</v>
      </c>
      <c r="S141" s="109">
        <v>27633</v>
      </c>
      <c r="T141" s="138">
        <v>3036</v>
      </c>
      <c r="U141" s="138">
        <v>2064</v>
      </c>
      <c r="V141" s="138">
        <v>3140</v>
      </c>
      <c r="W141" s="138">
        <v>8240</v>
      </c>
      <c r="X141" s="98" t="s">
        <v>545</v>
      </c>
    </row>
    <row r="142" spans="1:24">
      <c r="A142" s="5">
        <v>140</v>
      </c>
      <c r="B142" s="107" t="s">
        <v>357</v>
      </c>
      <c r="C142" s="107" t="s">
        <v>361</v>
      </c>
      <c r="D142" s="107" t="s">
        <v>524</v>
      </c>
      <c r="E142" s="99"/>
      <c r="F142" s="107"/>
      <c r="G142" s="112" t="s">
        <v>514</v>
      </c>
      <c r="H142" s="107"/>
      <c r="I142" s="110">
        <v>6</v>
      </c>
      <c r="J142" s="107" t="s">
        <v>533</v>
      </c>
      <c r="K142" s="10" t="s">
        <v>354</v>
      </c>
      <c r="L142" s="111" t="s">
        <v>432</v>
      </c>
      <c r="M142" s="131"/>
      <c r="N142" s="132"/>
      <c r="O142" s="133"/>
      <c r="P142" s="133"/>
      <c r="Q142" s="109">
        <v>401</v>
      </c>
      <c r="R142" s="109">
        <v>5551</v>
      </c>
      <c r="S142" s="109">
        <v>5952</v>
      </c>
      <c r="T142" s="138">
        <v>98</v>
      </c>
      <c r="U142" s="138">
        <v>601</v>
      </c>
      <c r="V142" s="138">
        <v>1365</v>
      </c>
      <c r="W142" s="138">
        <v>2064</v>
      </c>
      <c r="X142" s="98" t="s">
        <v>545</v>
      </c>
    </row>
    <row r="143" spans="1:24">
      <c r="A143" s="5">
        <v>141</v>
      </c>
      <c r="B143" s="107" t="s">
        <v>357</v>
      </c>
      <c r="C143" s="107" t="s">
        <v>361</v>
      </c>
      <c r="D143" s="107" t="s">
        <v>526</v>
      </c>
      <c r="E143" s="99"/>
      <c r="F143" s="107"/>
      <c r="G143" s="113" t="s">
        <v>518</v>
      </c>
      <c r="H143" s="107"/>
      <c r="I143" s="110">
        <v>3.3</v>
      </c>
      <c r="J143" s="107" t="s">
        <v>533</v>
      </c>
      <c r="K143" s="10" t="s">
        <v>354</v>
      </c>
      <c r="L143" s="111" t="s">
        <v>432</v>
      </c>
      <c r="M143" s="131"/>
      <c r="N143" s="132"/>
      <c r="O143" s="133"/>
      <c r="P143" s="133"/>
      <c r="Q143" s="109">
        <v>400</v>
      </c>
      <c r="R143" s="109">
        <v>5550</v>
      </c>
      <c r="S143" s="109">
        <v>5950</v>
      </c>
      <c r="T143" s="138">
        <v>279</v>
      </c>
      <c r="U143" s="138">
        <v>1553</v>
      </c>
      <c r="V143" s="138">
        <v>4372</v>
      </c>
      <c r="W143" s="138">
        <v>6204</v>
      </c>
      <c r="X143" s="98" t="s">
        <v>545</v>
      </c>
    </row>
    <row r="144" spans="1:24">
      <c r="A144" s="5">
        <v>142</v>
      </c>
      <c r="B144" s="107" t="s">
        <v>357</v>
      </c>
      <c r="C144" s="107" t="s">
        <v>361</v>
      </c>
      <c r="D144" s="107" t="s">
        <v>528</v>
      </c>
      <c r="E144" s="99"/>
      <c r="F144" s="107"/>
      <c r="G144" s="112" t="s">
        <v>510</v>
      </c>
      <c r="H144" s="107"/>
      <c r="I144" s="110">
        <v>16.5</v>
      </c>
      <c r="J144" s="107" t="s">
        <v>533</v>
      </c>
      <c r="K144" s="10" t="s">
        <v>354</v>
      </c>
      <c r="L144" s="111" t="s">
        <v>432</v>
      </c>
      <c r="M144" s="131"/>
      <c r="N144" s="132"/>
      <c r="O144" s="133"/>
      <c r="P144" s="133"/>
      <c r="Q144" s="109">
        <v>1649</v>
      </c>
      <c r="R144" s="109">
        <v>22689</v>
      </c>
      <c r="S144" s="109">
        <v>24338</v>
      </c>
      <c r="T144" s="138">
        <v>526</v>
      </c>
      <c r="U144" s="138">
        <v>4546</v>
      </c>
      <c r="V144" s="138">
        <v>13308</v>
      </c>
      <c r="W144" s="138">
        <v>18380</v>
      </c>
      <c r="X144" s="98" t="s">
        <v>545</v>
      </c>
    </row>
    <row r="145" spans="1:24">
      <c r="A145" s="5">
        <v>143</v>
      </c>
      <c r="B145" s="107" t="s">
        <v>357</v>
      </c>
      <c r="C145" s="107" t="s">
        <v>361</v>
      </c>
      <c r="D145" s="107" t="s">
        <v>530</v>
      </c>
      <c r="E145" s="99"/>
      <c r="F145" s="107"/>
      <c r="G145" s="107" t="s">
        <v>401</v>
      </c>
      <c r="H145" s="107" t="s">
        <v>400</v>
      </c>
      <c r="I145" s="107">
        <v>3.3</v>
      </c>
      <c r="J145" s="6" t="s">
        <v>60</v>
      </c>
      <c r="K145" s="10" t="s">
        <v>354</v>
      </c>
      <c r="L145" s="108" t="s">
        <v>403</v>
      </c>
      <c r="M145" s="131"/>
      <c r="N145" s="132"/>
      <c r="O145" s="133"/>
      <c r="P145" s="133"/>
      <c r="Q145" s="109">
        <v>609</v>
      </c>
      <c r="R145" s="109">
        <v>572</v>
      </c>
      <c r="S145" s="109">
        <v>1181</v>
      </c>
      <c r="T145" s="138">
        <v>594</v>
      </c>
      <c r="U145" s="138">
        <v>336</v>
      </c>
      <c r="V145" s="138">
        <v>310</v>
      </c>
      <c r="W145" s="138">
        <v>1240</v>
      </c>
      <c r="X145" s="98" t="s">
        <v>545</v>
      </c>
    </row>
    <row r="146" spans="1:24">
      <c r="A146" s="5">
        <v>144</v>
      </c>
      <c r="B146" s="107" t="s">
        <v>357</v>
      </c>
      <c r="C146" s="107" t="s">
        <v>361</v>
      </c>
      <c r="D146" s="107" t="s">
        <v>532</v>
      </c>
      <c r="E146" s="99"/>
      <c r="F146" s="107"/>
      <c r="G146" s="107" t="s">
        <v>424</v>
      </c>
      <c r="H146" s="107" t="s">
        <v>420</v>
      </c>
      <c r="I146" s="107">
        <v>11</v>
      </c>
      <c r="J146" s="6" t="s">
        <v>60</v>
      </c>
      <c r="K146" s="10" t="s">
        <v>354</v>
      </c>
      <c r="L146" s="108" t="s">
        <v>423</v>
      </c>
      <c r="M146" s="131"/>
      <c r="N146" s="132"/>
      <c r="O146" s="133"/>
      <c r="P146" s="133"/>
      <c r="Q146" s="109">
        <v>100</v>
      </c>
      <c r="R146" s="109">
        <v>39</v>
      </c>
      <c r="S146" s="109">
        <v>139</v>
      </c>
      <c r="T146" s="138">
        <v>685</v>
      </c>
      <c r="U146" s="138">
        <v>248</v>
      </c>
      <c r="V146" s="138">
        <v>373</v>
      </c>
      <c r="W146" s="138">
        <v>1306</v>
      </c>
      <c r="X146" s="98" t="s">
        <v>545</v>
      </c>
    </row>
    <row r="147" spans="1:24">
      <c r="A147" s="5">
        <v>145</v>
      </c>
      <c r="B147" s="107" t="s">
        <v>357</v>
      </c>
      <c r="C147" s="107" t="s">
        <v>361</v>
      </c>
      <c r="D147" s="107"/>
      <c r="E147" s="99"/>
      <c r="F147" s="107"/>
      <c r="G147" s="107" t="s">
        <v>546</v>
      </c>
      <c r="H147" s="107"/>
      <c r="I147" s="107"/>
      <c r="J147" s="6" t="s">
        <v>60</v>
      </c>
      <c r="K147" s="10" t="s">
        <v>354</v>
      </c>
      <c r="L147" s="108"/>
      <c r="M147" s="131"/>
      <c r="N147" s="132"/>
      <c r="O147" s="133"/>
      <c r="P147" s="133"/>
      <c r="Q147" s="109"/>
      <c r="R147" s="109"/>
      <c r="S147" s="109"/>
      <c r="T147" s="138">
        <v>30</v>
      </c>
      <c r="U147" s="138">
        <v>22</v>
      </c>
      <c r="V147" s="138">
        <v>44</v>
      </c>
      <c r="W147" s="138">
        <v>96</v>
      </c>
      <c r="X147" s="98" t="s">
        <v>545</v>
      </c>
    </row>
    <row r="148" spans="1:24">
      <c r="A148" s="5">
        <v>146</v>
      </c>
      <c r="B148" s="107" t="s">
        <v>357</v>
      </c>
      <c r="C148" s="107" t="s">
        <v>361</v>
      </c>
      <c r="D148" s="107"/>
      <c r="E148" s="99"/>
      <c r="F148" s="107"/>
      <c r="G148" s="107" t="s">
        <v>547</v>
      </c>
      <c r="H148" s="107"/>
      <c r="I148" s="107"/>
      <c r="J148" s="6" t="s">
        <v>60</v>
      </c>
      <c r="K148" s="10" t="s">
        <v>354</v>
      </c>
      <c r="L148" s="108"/>
      <c r="M148" s="131"/>
      <c r="N148" s="132"/>
      <c r="O148" s="133"/>
      <c r="P148" s="133"/>
      <c r="Q148" s="109"/>
      <c r="R148" s="109"/>
      <c r="S148" s="109"/>
      <c r="T148" s="138">
        <v>28</v>
      </c>
      <c r="U148" s="138">
        <v>21</v>
      </c>
      <c r="V148" s="138">
        <v>42</v>
      </c>
      <c r="W148" s="138">
        <v>91</v>
      </c>
      <c r="X148" s="98" t="s">
        <v>545</v>
      </c>
    </row>
  </sheetData>
  <sortState xmlns:xlrd2="http://schemas.microsoft.com/office/spreadsheetml/2017/richdata2" ref="G74:X146">
    <sortCondition ref="G74:G146"/>
  </sortState>
  <mergeCells count="15">
    <mergeCell ref="P1:S1"/>
    <mergeCell ref="T1:W1"/>
    <mergeCell ref="AI11:AJ11"/>
    <mergeCell ref="AI12:AJ12"/>
    <mergeCell ref="AI13:AJ13"/>
    <mergeCell ref="AI14:AJ14"/>
    <mergeCell ref="AG3:AG14"/>
    <mergeCell ref="AI3:AJ3"/>
    <mergeCell ref="AI4:AJ4"/>
    <mergeCell ref="AI5:AJ5"/>
    <mergeCell ref="AI6:AJ6"/>
    <mergeCell ref="AI7:AJ7"/>
    <mergeCell ref="AI8:AJ8"/>
    <mergeCell ref="AI9:AJ9"/>
    <mergeCell ref="AI10:AJ10"/>
  </mergeCells>
  <pageMargins left="0.25" right="0.25" top="0.75" bottom="0.75" header="0.3" footer="0.3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1"/>
  <sheetViews>
    <sheetView topLeftCell="A10" workbookViewId="0">
      <selection activeCell="K28" sqref="K28"/>
    </sheetView>
  </sheetViews>
  <sheetFormatPr defaultRowHeight="14.4"/>
  <cols>
    <col min="1" max="1" width="16.6640625" bestFit="1" customWidth="1"/>
    <col min="2" max="4" width="11.5546875" bestFit="1" customWidth="1"/>
    <col min="7" max="7" width="16.6640625" bestFit="1" customWidth="1"/>
    <col min="13" max="13" width="12.88671875" bestFit="1" customWidth="1"/>
    <col min="15" max="15" width="13.33203125" bestFit="1" customWidth="1"/>
  </cols>
  <sheetData>
    <row r="1" spans="1:21">
      <c r="A1" s="26" t="s">
        <v>319</v>
      </c>
      <c r="B1" s="27" t="s">
        <v>320</v>
      </c>
      <c r="C1" s="27" t="s">
        <v>321</v>
      </c>
      <c r="D1" s="27" t="s">
        <v>322</v>
      </c>
      <c r="E1" s="28" t="s">
        <v>323</v>
      </c>
      <c r="G1" s="29" t="str">
        <f t="shared" ref="G1:G13" si="0">A1</f>
        <v>Previsione periodo</v>
      </c>
      <c r="H1" s="30" t="s">
        <v>320</v>
      </c>
      <c r="I1" s="30" t="s">
        <v>321</v>
      </c>
      <c r="J1" s="30" t="s">
        <v>322</v>
      </c>
      <c r="M1" s="54"/>
      <c r="N1" s="54"/>
      <c r="O1" s="54"/>
      <c r="P1" s="54"/>
      <c r="Q1" s="53"/>
    </row>
    <row r="2" spans="1:21">
      <c r="A2" s="31" t="s">
        <v>324</v>
      </c>
      <c r="B2" s="139">
        <v>188240.16954866817</v>
      </c>
      <c r="C2" s="139">
        <v>158446.90959354947</v>
      </c>
      <c r="D2" s="139">
        <v>218556.81776508107</v>
      </c>
      <c r="E2" s="32">
        <f t="shared" ref="E2:E13" si="1">SUM(B2:D2)</f>
        <v>565243.89690729871</v>
      </c>
      <c r="G2" s="4" t="str">
        <f t="shared" si="0"/>
        <v>febbraio</v>
      </c>
      <c r="H2" s="33">
        <f t="shared" ref="H2:H13" si="2">B2/E2</f>
        <v>0.33302468293530285</v>
      </c>
      <c r="I2" s="33">
        <f t="shared" ref="I2:I13" si="3">C2/E2</f>
        <v>0.28031600245572419</v>
      </c>
      <c r="J2" s="33">
        <f t="shared" ref="J2:J13" si="4">D2/E2</f>
        <v>0.3866593146089729</v>
      </c>
      <c r="M2" s="38"/>
      <c r="N2" s="38"/>
      <c r="O2" s="38"/>
      <c r="P2" s="38"/>
      <c r="Q2" s="38"/>
      <c r="S2" s="153"/>
      <c r="T2" s="153"/>
      <c r="U2" s="153"/>
    </row>
    <row r="3" spans="1:21">
      <c r="A3" s="31" t="s">
        <v>325</v>
      </c>
      <c r="B3" s="139">
        <v>209793.466575825</v>
      </c>
      <c r="C3" s="139">
        <v>154742.56836442169</v>
      </c>
      <c r="D3" s="139">
        <v>238582.39724487596</v>
      </c>
      <c r="E3" s="32">
        <f t="shared" si="1"/>
        <v>603118.43218512274</v>
      </c>
      <c r="G3" s="4" t="str">
        <f t="shared" si="0"/>
        <v>marzo</v>
      </c>
      <c r="H3" s="33">
        <f t="shared" si="2"/>
        <v>0.34784787759799463</v>
      </c>
      <c r="I3" s="33">
        <f t="shared" si="3"/>
        <v>0.25657078296178587</v>
      </c>
      <c r="J3" s="33">
        <f t="shared" si="4"/>
        <v>0.39558133944021934</v>
      </c>
      <c r="M3" s="38"/>
      <c r="N3" s="38"/>
      <c r="O3" s="38"/>
      <c r="P3" s="38"/>
      <c r="Q3" s="38"/>
      <c r="S3" s="153"/>
      <c r="T3" s="153"/>
      <c r="U3" s="153"/>
    </row>
    <row r="4" spans="1:21">
      <c r="A4" s="31" t="s">
        <v>326</v>
      </c>
      <c r="B4" s="140">
        <v>204566.75494253752</v>
      </c>
      <c r="C4" s="141">
        <v>134403.05735763587</v>
      </c>
      <c r="D4" s="141">
        <v>245921.38782833109</v>
      </c>
      <c r="E4" s="32">
        <f t="shared" si="1"/>
        <v>584891.20012850454</v>
      </c>
      <c r="G4" s="4" t="str">
        <f t="shared" si="0"/>
        <v>aprile</v>
      </c>
      <c r="H4" s="33">
        <f t="shared" si="2"/>
        <v>0.34975180836639846</v>
      </c>
      <c r="I4" s="33">
        <f t="shared" si="3"/>
        <v>0.22979155324632447</v>
      </c>
      <c r="J4" s="33">
        <f t="shared" si="4"/>
        <v>0.42045663838727698</v>
      </c>
      <c r="M4" s="38"/>
      <c r="N4" s="38"/>
      <c r="O4" s="38"/>
      <c r="P4" s="38"/>
      <c r="Q4" s="38"/>
      <c r="S4" s="153"/>
      <c r="T4" s="153"/>
      <c r="U4" s="153"/>
    </row>
    <row r="5" spans="1:21">
      <c r="A5" s="31" t="s">
        <v>327</v>
      </c>
      <c r="B5" s="141">
        <v>191545.22846919388</v>
      </c>
      <c r="C5" s="141">
        <v>159175.77789632342</v>
      </c>
      <c r="D5" s="141">
        <v>243806.71181450944</v>
      </c>
      <c r="E5" s="32">
        <f t="shared" si="1"/>
        <v>594527.71818002674</v>
      </c>
      <c r="G5" s="4" t="str">
        <f t="shared" si="0"/>
        <v>maggio</v>
      </c>
      <c r="H5" s="33">
        <f t="shared" si="2"/>
        <v>0.32218048479817518</v>
      </c>
      <c r="I5" s="33">
        <f t="shared" si="3"/>
        <v>0.26773483057037889</v>
      </c>
      <c r="J5" s="33">
        <f t="shared" si="4"/>
        <v>0.41008468463144593</v>
      </c>
      <c r="M5" s="38"/>
      <c r="N5" s="38"/>
      <c r="O5" s="38"/>
      <c r="P5" s="38"/>
      <c r="Q5" s="38"/>
      <c r="S5" s="153"/>
      <c r="T5" s="153"/>
      <c r="U5" s="153"/>
    </row>
    <row r="6" spans="1:21">
      <c r="A6" s="31" t="s">
        <v>328</v>
      </c>
      <c r="B6" s="141">
        <v>201272.29825045797</v>
      </c>
      <c r="C6" s="141">
        <v>148272.12134058197</v>
      </c>
      <c r="D6" s="141">
        <v>233104.23861622033</v>
      </c>
      <c r="E6" s="32">
        <f t="shared" si="1"/>
        <v>582648.65820726031</v>
      </c>
      <c r="G6" s="4" t="str">
        <f t="shared" si="0"/>
        <v>giugno</v>
      </c>
      <c r="H6" s="33">
        <f t="shared" si="2"/>
        <v>0.34544368276715609</v>
      </c>
      <c r="I6" s="33">
        <f t="shared" si="3"/>
        <v>0.25447946931997995</v>
      </c>
      <c r="J6" s="33">
        <f t="shared" si="4"/>
        <v>0.40007684791286396</v>
      </c>
      <c r="M6" s="38"/>
      <c r="N6" s="38"/>
      <c r="O6" s="38"/>
      <c r="P6" s="38"/>
      <c r="Q6" s="38"/>
      <c r="S6" s="153"/>
      <c r="T6" s="153"/>
      <c r="U6" s="153"/>
    </row>
    <row r="7" spans="1:21">
      <c r="A7" s="31" t="s">
        <v>329</v>
      </c>
      <c r="B7" s="141">
        <v>206809.71005707514</v>
      </c>
      <c r="C7" s="141">
        <v>149054.85010000592</v>
      </c>
      <c r="D7" s="141">
        <v>210231.72793343093</v>
      </c>
      <c r="E7" s="32">
        <f t="shared" si="1"/>
        <v>566096.28809051192</v>
      </c>
      <c r="G7" s="4" t="str">
        <f t="shared" si="0"/>
        <v>luglio</v>
      </c>
      <c r="H7" s="33">
        <f t="shared" si="2"/>
        <v>0.36532603093841304</v>
      </c>
      <c r="I7" s="33">
        <f t="shared" si="3"/>
        <v>0.26330299851069483</v>
      </c>
      <c r="J7" s="33">
        <f t="shared" si="4"/>
        <v>0.37137097055089224</v>
      </c>
      <c r="M7" s="38"/>
      <c r="N7" s="38"/>
      <c r="O7" s="38"/>
      <c r="P7" s="38"/>
      <c r="Q7" s="38"/>
      <c r="S7" s="153"/>
      <c r="T7" s="153"/>
      <c r="U7" s="153"/>
    </row>
    <row r="8" spans="1:21">
      <c r="A8" s="31" t="s">
        <v>330</v>
      </c>
      <c r="B8" s="141">
        <v>220528.65677200301</v>
      </c>
      <c r="C8" s="141">
        <v>166032.71009242599</v>
      </c>
      <c r="D8" s="141">
        <v>278355.35835815367</v>
      </c>
      <c r="E8" s="32">
        <f t="shared" si="1"/>
        <v>664916.7252225827</v>
      </c>
      <c r="G8" s="4" t="str">
        <f t="shared" si="0"/>
        <v>agosto</v>
      </c>
      <c r="H8" s="33">
        <f t="shared" si="2"/>
        <v>0.33166357290558518</v>
      </c>
      <c r="I8" s="33">
        <f t="shared" si="3"/>
        <v>0.24970451756473125</v>
      </c>
      <c r="J8" s="33">
        <f t="shared" si="4"/>
        <v>0.41863190952968349</v>
      </c>
      <c r="M8" s="38"/>
      <c r="N8" s="38"/>
      <c r="O8" s="38"/>
      <c r="P8" s="38"/>
      <c r="Q8" s="38"/>
      <c r="S8" s="153"/>
      <c r="T8" s="153"/>
      <c r="U8" s="153"/>
    </row>
    <row r="9" spans="1:21">
      <c r="A9" s="31" t="s">
        <v>331</v>
      </c>
      <c r="B9" s="141">
        <v>204148.12734089498</v>
      </c>
      <c r="C9" s="141">
        <v>156342.0865242093</v>
      </c>
      <c r="D9" s="141">
        <v>213064.17298395751</v>
      </c>
      <c r="E9" s="32">
        <f t="shared" si="1"/>
        <v>573554.38684906182</v>
      </c>
      <c r="G9" s="4" t="str">
        <f t="shared" si="0"/>
        <v>settembre</v>
      </c>
      <c r="H9" s="33">
        <f t="shared" si="2"/>
        <v>0.35593508134847407</v>
      </c>
      <c r="I9" s="33">
        <f t="shared" si="3"/>
        <v>0.27258458850451217</v>
      </c>
      <c r="J9" s="33">
        <f t="shared" si="4"/>
        <v>0.3714803301470137</v>
      </c>
      <c r="M9" s="38"/>
      <c r="N9" s="38"/>
      <c r="O9" s="38"/>
      <c r="P9" s="38"/>
      <c r="Q9" s="38"/>
      <c r="S9" s="153"/>
      <c r="T9" s="153"/>
      <c r="U9" s="153"/>
    </row>
    <row r="10" spans="1:21">
      <c r="A10" s="31" t="s">
        <v>332</v>
      </c>
      <c r="B10" s="141">
        <v>186686.69053354039</v>
      </c>
      <c r="C10" s="141">
        <v>146638.55600317425</v>
      </c>
      <c r="D10" s="141">
        <v>197364.63005726045</v>
      </c>
      <c r="E10" s="32">
        <f t="shared" si="1"/>
        <v>530689.87659397512</v>
      </c>
      <c r="G10" s="4" t="str">
        <f t="shared" si="0"/>
        <v>ottobre</v>
      </c>
      <c r="H10" s="33">
        <f t="shared" si="2"/>
        <v>0.35178114142993588</v>
      </c>
      <c r="I10" s="33">
        <f t="shared" si="3"/>
        <v>0.27631685183881088</v>
      </c>
      <c r="J10" s="33">
        <f t="shared" si="4"/>
        <v>0.37190200673125318</v>
      </c>
      <c r="M10" s="38"/>
      <c r="N10" s="38"/>
      <c r="O10" s="38"/>
      <c r="P10" s="38"/>
      <c r="Q10" s="38"/>
      <c r="S10" s="153"/>
      <c r="T10" s="153"/>
      <c r="U10" s="153"/>
    </row>
    <row r="11" spans="1:21">
      <c r="A11" s="31" t="s">
        <v>333</v>
      </c>
      <c r="B11" s="141">
        <v>175285.79084868607</v>
      </c>
      <c r="C11" s="141">
        <v>127658.90135035008</v>
      </c>
      <c r="D11" s="141">
        <v>204567.97191609797</v>
      </c>
      <c r="E11" s="32">
        <f t="shared" si="1"/>
        <v>507512.6641151341</v>
      </c>
      <c r="G11" s="4" t="str">
        <f t="shared" si="0"/>
        <v>novembre</v>
      </c>
      <c r="H11" s="33">
        <f t="shared" si="2"/>
        <v>0.34538210224626198</v>
      </c>
      <c r="I11" s="33">
        <f t="shared" si="3"/>
        <v>0.25153835633427551</v>
      </c>
      <c r="J11" s="33">
        <f t="shared" si="4"/>
        <v>0.40307954141946251</v>
      </c>
      <c r="M11" s="38"/>
      <c r="N11" s="38"/>
      <c r="O11" s="38"/>
      <c r="P11" s="38"/>
      <c r="Q11" s="38"/>
      <c r="S11" s="153"/>
      <c r="T11" s="153"/>
      <c r="U11" s="153"/>
    </row>
    <row r="12" spans="1:21">
      <c r="A12" s="31" t="s">
        <v>334</v>
      </c>
      <c r="B12" s="141">
        <v>177289.77441123768</v>
      </c>
      <c r="C12" s="141">
        <v>115291.16769401546</v>
      </c>
      <c r="D12" s="141">
        <v>242797.995839863</v>
      </c>
      <c r="E12" s="32">
        <f t="shared" si="1"/>
        <v>535378.93794511608</v>
      </c>
      <c r="G12" s="4" t="str">
        <f t="shared" si="0"/>
        <v>dicembre</v>
      </c>
      <c r="H12" s="33">
        <f t="shared" si="2"/>
        <v>0.33114820521649357</v>
      </c>
      <c r="I12" s="33">
        <f t="shared" si="3"/>
        <v>0.21534498188614665</v>
      </c>
      <c r="J12" s="33">
        <f t="shared" si="4"/>
        <v>0.45350681289735989</v>
      </c>
      <c r="M12" s="38"/>
      <c r="N12" s="38"/>
      <c r="O12" s="38"/>
      <c r="P12" s="38"/>
      <c r="Q12" s="38"/>
      <c r="S12" s="153"/>
      <c r="T12" s="153"/>
      <c r="U12" s="153"/>
    </row>
    <row r="13" spans="1:21" ht="15" thickBot="1">
      <c r="A13" s="142" t="s">
        <v>335</v>
      </c>
      <c r="B13" s="143">
        <v>171695.82963384263</v>
      </c>
      <c r="C13" s="143">
        <v>136364.76472433968</v>
      </c>
      <c r="D13" s="143">
        <v>253360.62121722288</v>
      </c>
      <c r="E13" s="144">
        <f t="shared" si="1"/>
        <v>561421.21557540516</v>
      </c>
      <c r="G13" s="4" t="str">
        <f t="shared" si="0"/>
        <v>gennaio</v>
      </c>
      <c r="H13" s="33">
        <f t="shared" si="2"/>
        <v>0.30582355078596413</v>
      </c>
      <c r="I13" s="33">
        <f t="shared" si="3"/>
        <v>0.24289207628995338</v>
      </c>
      <c r="J13" s="33">
        <f t="shared" si="4"/>
        <v>0.45128437292408252</v>
      </c>
      <c r="M13" s="38"/>
      <c r="N13" s="38"/>
      <c r="O13" s="38"/>
      <c r="P13" s="38"/>
      <c r="Q13" s="38"/>
      <c r="S13" s="153"/>
      <c r="T13" s="153"/>
      <c r="U13" s="153"/>
    </row>
    <row r="14" spans="1:21" ht="15" thickBot="1">
      <c r="A14" s="149" t="s">
        <v>323</v>
      </c>
      <c r="B14" s="150">
        <f>SUM(B2:B13)</f>
        <v>2337862.4973839624</v>
      </c>
      <c r="C14" s="150">
        <f t="shared" ref="C14:E14" si="5">SUM(C2:C13)</f>
        <v>1752423.471041033</v>
      </c>
      <c r="D14" s="150">
        <f t="shared" si="5"/>
        <v>2779714.0315750046</v>
      </c>
      <c r="E14" s="151">
        <f t="shared" si="5"/>
        <v>6870000.0000000009</v>
      </c>
      <c r="M14" s="55"/>
      <c r="N14" s="55"/>
      <c r="O14" s="55"/>
      <c r="P14" s="55"/>
      <c r="Q14" s="53"/>
    </row>
    <row r="15" spans="1:21" ht="15" thickBot="1">
      <c r="A15" s="145" t="s">
        <v>336</v>
      </c>
      <c r="B15" s="146">
        <f>B14/(B14+C14+D14)</f>
        <v>0.34030021795981985</v>
      </c>
      <c r="C15" s="146">
        <f>C14/(B14+C14+D14)</f>
        <v>0.25508347467846187</v>
      </c>
      <c r="D15" s="147">
        <f>D14/(B14+C14+D14)</f>
        <v>0.40461630736171827</v>
      </c>
      <c r="E15" s="148"/>
      <c r="M15" s="152"/>
      <c r="N15" s="35"/>
      <c r="O15" s="36"/>
      <c r="P15" s="36"/>
      <c r="Q15" s="53"/>
    </row>
    <row r="16" spans="1:21" ht="15" thickBot="1">
      <c r="A16" s="34"/>
      <c r="B16" s="35"/>
      <c r="C16" s="35"/>
      <c r="D16" s="36"/>
      <c r="E16" s="34"/>
      <c r="F16" s="35"/>
      <c r="G16" s="35"/>
      <c r="H16" s="36"/>
      <c r="I16" s="36"/>
      <c r="J16" s="37"/>
      <c r="K16" s="38"/>
      <c r="M16" s="53"/>
      <c r="N16" s="53"/>
      <c r="O16" s="53"/>
      <c r="P16" s="53"/>
      <c r="Q16" s="53"/>
    </row>
    <row r="17" spans="1:11">
      <c r="A17" s="171" t="s">
        <v>337</v>
      </c>
      <c r="B17" s="172"/>
      <c r="C17" s="172"/>
      <c r="D17" s="172"/>
      <c r="E17" s="172"/>
      <c r="F17" s="172"/>
      <c r="G17" s="172"/>
      <c r="H17" s="172"/>
      <c r="I17" s="173"/>
      <c r="J17" s="37"/>
      <c r="K17" s="38"/>
    </row>
    <row r="18" spans="1:11">
      <c r="A18" s="39" t="s">
        <v>338</v>
      </c>
      <c r="B18" s="168" t="s">
        <v>339</v>
      </c>
      <c r="C18" s="169"/>
      <c r="D18" s="169"/>
      <c r="E18" s="169"/>
      <c r="F18" s="169"/>
      <c r="G18" s="169"/>
      <c r="H18" s="169"/>
      <c r="I18" s="170"/>
      <c r="J18" s="37"/>
      <c r="K18" s="38"/>
    </row>
    <row r="19" spans="1:11">
      <c r="A19" s="39" t="s">
        <v>340</v>
      </c>
      <c r="B19" s="174" t="s">
        <v>18</v>
      </c>
      <c r="C19" s="174"/>
      <c r="D19" s="174"/>
      <c r="E19" s="174"/>
      <c r="F19" s="175" t="str">
        <f>'Anagrafica Cliente'!C2</f>
        <v>COMUNE SIROLO</v>
      </c>
      <c r="G19" s="175"/>
      <c r="H19" s="175"/>
      <c r="I19" s="176"/>
      <c r="J19" s="37"/>
      <c r="K19" s="38"/>
    </row>
    <row r="20" spans="1:11">
      <c r="A20" s="39" t="s">
        <v>341</v>
      </c>
      <c r="B20" s="168" t="s">
        <v>339</v>
      </c>
      <c r="C20" s="169"/>
      <c r="D20" s="169"/>
      <c r="E20" s="169"/>
      <c r="F20" s="169"/>
      <c r="G20" s="169"/>
      <c r="H20" s="169"/>
      <c r="I20" s="170"/>
      <c r="J20" s="37"/>
      <c r="K20" s="38"/>
    </row>
    <row r="21" spans="1:11">
      <c r="A21" s="39" t="s">
        <v>342</v>
      </c>
      <c r="B21" s="168" t="s">
        <v>339</v>
      </c>
      <c r="C21" s="169"/>
      <c r="D21" s="169"/>
      <c r="E21" s="169"/>
      <c r="F21" s="169"/>
      <c r="G21" s="169"/>
      <c r="H21" s="169"/>
      <c r="I21" s="170"/>
      <c r="J21" s="37"/>
      <c r="K21" s="38"/>
    </row>
    <row r="22" spans="1:11">
      <c r="A22" s="39" t="s">
        <v>343</v>
      </c>
      <c r="B22" s="168" t="s">
        <v>339</v>
      </c>
      <c r="C22" s="169"/>
      <c r="D22" s="169"/>
      <c r="E22" s="169"/>
      <c r="F22" s="169"/>
      <c r="G22" s="169"/>
      <c r="H22" s="169"/>
      <c r="I22" s="170"/>
      <c r="J22" s="37"/>
      <c r="K22" s="38"/>
    </row>
    <row r="23" spans="1:11">
      <c r="A23" s="39" t="s">
        <v>344</v>
      </c>
      <c r="B23" s="168" t="s">
        <v>339</v>
      </c>
      <c r="C23" s="169"/>
      <c r="D23" s="169"/>
      <c r="E23" s="169"/>
      <c r="F23" s="169"/>
      <c r="G23" s="169"/>
      <c r="H23" s="169"/>
      <c r="I23" s="170"/>
    </row>
    <row r="24" spans="1:11">
      <c r="A24" s="40" t="s">
        <v>345</v>
      </c>
      <c r="B24" s="164">
        <v>44593</v>
      </c>
      <c r="C24" s="164"/>
      <c r="D24" s="164"/>
      <c r="E24" s="164"/>
      <c r="F24" s="165">
        <v>44593</v>
      </c>
      <c r="G24" s="165"/>
      <c r="H24" s="165"/>
      <c r="I24" s="166"/>
    </row>
    <row r="25" spans="1:11" ht="15" thickBot="1">
      <c r="A25" s="41" t="s">
        <v>346</v>
      </c>
      <c r="B25" s="161">
        <v>44957</v>
      </c>
      <c r="C25" s="162"/>
      <c r="D25" s="162"/>
      <c r="E25" s="163"/>
      <c r="F25" s="162">
        <v>44957</v>
      </c>
      <c r="G25" s="162"/>
      <c r="H25" s="162"/>
      <c r="I25" s="167"/>
    </row>
    <row r="28" spans="1:11">
      <c r="E28" s="42"/>
      <c r="F28" s="42"/>
      <c r="G28" s="42"/>
      <c r="H28" s="42"/>
      <c r="I28" s="42"/>
    </row>
    <row r="29" spans="1:11">
      <c r="E29" s="42"/>
      <c r="F29" s="42"/>
      <c r="G29" s="42"/>
      <c r="H29" s="42"/>
      <c r="I29" s="42"/>
    </row>
    <row r="30" spans="1:11">
      <c r="E30" s="42"/>
      <c r="F30" s="42"/>
      <c r="G30" s="42"/>
      <c r="H30" s="42"/>
      <c r="I30" s="42"/>
    </row>
    <row r="31" spans="1:11">
      <c r="E31" s="42"/>
      <c r="F31" s="42"/>
      <c r="G31" s="42"/>
      <c r="H31" s="42"/>
      <c r="I31" s="42"/>
    </row>
    <row r="32" spans="1:11">
      <c r="E32" s="42"/>
      <c r="F32" s="42"/>
      <c r="G32" s="42"/>
      <c r="H32" s="42"/>
      <c r="I32" s="42"/>
    </row>
    <row r="33" spans="5:9">
      <c r="E33" s="42"/>
      <c r="F33" s="42"/>
      <c r="G33" s="42"/>
      <c r="H33" s="42"/>
      <c r="I33" s="42"/>
    </row>
    <row r="34" spans="5:9">
      <c r="E34" s="42"/>
      <c r="F34" s="42"/>
      <c r="G34" s="42"/>
      <c r="H34" s="42"/>
      <c r="I34" s="42"/>
    </row>
    <row r="35" spans="5:9">
      <c r="E35" s="42"/>
      <c r="F35" s="42"/>
      <c r="G35" s="42"/>
      <c r="H35" s="42"/>
      <c r="I35" s="42"/>
    </row>
    <row r="36" spans="5:9">
      <c r="E36" s="42"/>
      <c r="F36" s="42"/>
      <c r="G36" s="42"/>
      <c r="H36" s="42"/>
      <c r="I36" s="42"/>
    </row>
    <row r="37" spans="5:9">
      <c r="E37" s="42"/>
      <c r="F37" s="42"/>
      <c r="G37" s="42"/>
      <c r="H37" s="42"/>
      <c r="I37" s="42"/>
    </row>
    <row r="38" spans="5:9">
      <c r="E38" s="42"/>
      <c r="F38" s="42"/>
      <c r="G38" s="42"/>
      <c r="H38" s="42"/>
      <c r="I38" s="42"/>
    </row>
    <row r="39" spans="5:9">
      <c r="E39" s="42"/>
      <c r="F39" s="42"/>
      <c r="G39" s="42"/>
      <c r="H39" s="42"/>
      <c r="I39" s="42"/>
    </row>
    <row r="40" spans="5:9">
      <c r="E40" s="42"/>
      <c r="F40" s="42"/>
      <c r="G40" s="42"/>
      <c r="H40" s="42"/>
      <c r="I40" s="42"/>
    </row>
    <row r="41" spans="5:9">
      <c r="E41" s="42"/>
      <c r="F41" s="42"/>
      <c r="G41" s="42"/>
      <c r="H41" s="42"/>
      <c r="I41" s="42"/>
    </row>
  </sheetData>
  <mergeCells count="12">
    <mergeCell ref="A17:I17"/>
    <mergeCell ref="B18:I18"/>
    <mergeCell ref="B20:I20"/>
    <mergeCell ref="B21:I21"/>
    <mergeCell ref="B22:I22"/>
    <mergeCell ref="B19:E19"/>
    <mergeCell ref="F19:I19"/>
    <mergeCell ref="B25:E25"/>
    <mergeCell ref="B24:E24"/>
    <mergeCell ref="F24:I24"/>
    <mergeCell ref="F25:I25"/>
    <mergeCell ref="B23:I23"/>
  </mergeCells>
  <pageMargins left="0.7" right="0.7" top="0.75" bottom="0.75" header="0.3" footer="0.3"/>
  <pageSetup paperSize="9"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Anagrafica Cliente</vt:lpstr>
      <vt:lpstr>Sedi</vt:lpstr>
      <vt:lpstr>Dettagli sedi 18106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Daniele Ciuffolotti</cp:lastModifiedBy>
  <cp:lastPrinted>2019-08-06T10:09:47Z</cp:lastPrinted>
  <dcterms:created xsi:type="dcterms:W3CDTF">2018-02-03T16:32:30Z</dcterms:created>
  <dcterms:modified xsi:type="dcterms:W3CDTF">2021-06-22T07:48:38Z</dcterms:modified>
</cp:coreProperties>
</file>